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925"/>
  <workbookPr codeName="ThisWorkbook"/>
  <mc:AlternateContent xmlns:mc="http://schemas.openxmlformats.org/markup-compatibility/2006">
    <mc:Choice Requires="x15">
      <x15ac:absPath xmlns:x15ac="http://schemas.microsoft.com/office/spreadsheetml/2010/11/ac" url="C:\Users\trevi\OneDrive\Documentos\Experts\Marketing\"/>
    </mc:Choice>
  </mc:AlternateContent>
  <bookViews>
    <workbookView showSheetTabs="0" xWindow="0" yWindow="0" windowWidth="19200" windowHeight="6950" tabRatio="930"/>
  </bookViews>
  <sheets>
    <sheet name="Presentacion" sheetId="48" r:id="rId1"/>
    <sheet name="INFORMACION" sheetId="50" r:id="rId2"/>
    <sheet name="Misión" sheetId="2" r:id="rId3"/>
    <sheet name="Visión" sheetId="3" r:id="rId4"/>
    <sheet name="Valores" sheetId="4" r:id="rId5"/>
    <sheet name="OBJETIVOS ESTRATÉGICOS Y UEN" sheetId="19" r:id="rId6"/>
    <sheet name="ANALISIS INTERNO Y EXTERNO" sheetId="8" r:id="rId7"/>
    <sheet name="CADENA DE VALOR" sheetId="32" r:id="rId8"/>
    <sheet name="AutodiagCadena" sheetId="49" r:id="rId9"/>
    <sheet name="AE PEST" sheetId="20" r:id="rId10"/>
    <sheet name="PARTES INTERESADAS" sheetId="62" r:id="rId11"/>
    <sheet name="MATRIZ CAME" sheetId="52" r:id="rId12"/>
    <sheet name="RESUMEN EJECUTIVO" sheetId="58" r:id="rId13"/>
    <sheet name="FINAL" sheetId="61" r:id="rId14"/>
  </sheets>
  <definedNames>
    <definedName name="_10._IDENTIFICACIÓN_ESTRATÉGICA">Presentacion!#REF!</definedName>
    <definedName name="_xlnm.Print_Area" localSheetId="9">'AE PEST'!$A$1:$J$79</definedName>
    <definedName name="_xlnm.Print_Area" localSheetId="6">'ANALISIS INTERNO Y EXTERNO'!$A$1:$H$83</definedName>
    <definedName name="_xlnm.Print_Area" localSheetId="8">AutodiagCadena!$A$1:$J$67</definedName>
    <definedName name="_xlnm.Print_Area" localSheetId="7">'CADENA DE VALOR'!$A$1:$G$78</definedName>
    <definedName name="_xlnm.Print_Area" localSheetId="11">'MATRIZ CAME'!$A$1:$G$37</definedName>
    <definedName name="_xlnm.Print_Area" localSheetId="2">Misión!$A$1:$G$50</definedName>
    <definedName name="_xlnm.Print_Area" localSheetId="5">'OBJETIVOS ESTRATÉGICOS Y UEN'!$A:$G</definedName>
    <definedName name="_xlnm.Print_Area" localSheetId="0">Presentacion!$A$1:$G$42</definedName>
    <definedName name="_xlnm.Print_Area" localSheetId="12">'RESUMEN EJECUTIVO'!$A$1:$H$111</definedName>
    <definedName name="_xlnm.Print_Area" localSheetId="4">Valores!$A$1:$H$42</definedName>
    <definedName name="OBJETIVOS">'OBJETIVOS ESTRATÉGICOS Y UEN'!$B$80:$G$94</definedName>
    <definedName name="Ocinco" localSheetId="10">'PARTES INTERESADAS'!$G$33</definedName>
    <definedName name="Oseis">'PARTES INTERESADAS'!$G$34</definedName>
    <definedName name="riesgo2">'PARTES INTERESADAS'!$G$41</definedName>
    <definedName name="riesgouno">'PARTES INTERESADAS'!$G$40</definedName>
  </definedNames>
  <calcPr calcId="171027"/>
  <fileRecoveryPr autoRecover="0"/>
</workbook>
</file>

<file path=xl/calcChain.xml><?xml version="1.0" encoding="utf-8"?>
<calcChain xmlns="http://schemas.openxmlformats.org/spreadsheetml/2006/main">
  <c r="D94" i="58" l="1"/>
  <c r="D95" i="58"/>
  <c r="D96" i="58"/>
  <c r="D93" i="58"/>
  <c r="D90" i="58"/>
  <c r="D91" i="58"/>
  <c r="D92" i="58"/>
  <c r="D89" i="58"/>
  <c r="D88" i="58"/>
  <c r="D86" i="58"/>
  <c r="D87" i="58"/>
  <c r="D85" i="58"/>
  <c r="D82" i="58"/>
  <c r="D83" i="58"/>
  <c r="D84" i="58"/>
  <c r="D81" i="58"/>
  <c r="D76" i="58"/>
  <c r="D77" i="58"/>
  <c r="D78" i="58"/>
  <c r="D75" i="58"/>
  <c r="D72" i="58"/>
  <c r="D73" i="58"/>
  <c r="D74" i="58"/>
  <c r="D71" i="58"/>
  <c r="D68" i="58"/>
  <c r="D69" i="58"/>
  <c r="D70" i="58"/>
  <c r="D67" i="58"/>
  <c r="D65" i="58"/>
  <c r="D66" i="58"/>
  <c r="D31" i="52"/>
  <c r="D30" i="52"/>
  <c r="D29" i="52"/>
  <c r="D28" i="52"/>
  <c r="D26" i="52"/>
  <c r="D25" i="52"/>
  <c r="D24" i="52"/>
  <c r="D23" i="52"/>
  <c r="D21" i="52"/>
  <c r="D20" i="52"/>
  <c r="D19" i="52"/>
  <c r="D18" i="52"/>
  <c r="D16" i="52"/>
  <c r="D15" i="52"/>
  <c r="D14" i="52"/>
  <c r="D64" i="58" s="1"/>
  <c r="D13" i="52"/>
  <c r="D63" i="58" s="1"/>
  <c r="C24" i="58" l="1"/>
  <c r="I56" i="58" l="1"/>
  <c r="C38" i="58" l="1"/>
  <c r="J27" i="62" l="1"/>
  <c r="K27" i="62" s="1"/>
  <c r="J25" i="62" l="1"/>
  <c r="K25" i="62" s="1"/>
  <c r="J26" i="62"/>
  <c r="K26" i="62" s="1"/>
  <c r="J28" i="62"/>
  <c r="K28" i="62" s="1"/>
  <c r="B82" i="19"/>
  <c r="I59" i="58"/>
  <c r="I54" i="58"/>
  <c r="I53" i="58"/>
  <c r="I49" i="58"/>
  <c r="F49" i="58"/>
  <c r="I51" i="58"/>
  <c r="I60" i="58"/>
  <c r="J17" i="62" l="1"/>
  <c r="K17" i="62" s="1"/>
  <c r="J18" i="62"/>
  <c r="K18" i="62" s="1"/>
  <c r="J19" i="62"/>
  <c r="K19" i="62" s="1"/>
  <c r="J20" i="62"/>
  <c r="K20" i="62" s="1"/>
  <c r="J21" i="62"/>
  <c r="K21" i="62" s="1"/>
  <c r="J22" i="62"/>
  <c r="K22" i="62" s="1"/>
  <c r="J23" i="62"/>
  <c r="K23" i="62" s="1"/>
  <c r="J24" i="62"/>
  <c r="K24" i="62" s="1"/>
  <c r="J16" i="62"/>
  <c r="K16" i="62" s="1"/>
  <c r="I52" i="58" l="1"/>
  <c r="F51" i="58"/>
  <c r="F52" i="58"/>
  <c r="F55" i="58"/>
  <c r="F58" i="58"/>
  <c r="F59" i="58"/>
  <c r="I57" i="58" l="1"/>
  <c r="I50" i="58"/>
  <c r="I48" i="58"/>
  <c r="I58" i="58"/>
  <c r="I55" i="58"/>
  <c r="B48" i="58" l="1"/>
  <c r="C36" i="58"/>
  <c r="C35" i="58"/>
  <c r="C34" i="58"/>
  <c r="C33" i="58"/>
  <c r="C32" i="58"/>
  <c r="C31" i="58"/>
  <c r="C17" i="58"/>
  <c r="F50" i="58"/>
  <c r="D48" i="58"/>
  <c r="F48" i="58"/>
  <c r="D58" i="58"/>
  <c r="AE36" i="49" l="1"/>
  <c r="AD36" i="49"/>
  <c r="AC36" i="49"/>
  <c r="AB36" i="49"/>
  <c r="AA36" i="49"/>
  <c r="Y36" i="49"/>
  <c r="X36" i="49"/>
  <c r="W36" i="49"/>
  <c r="V36" i="49"/>
  <c r="AE35" i="49"/>
  <c r="AD35" i="49"/>
  <c r="AC35" i="49"/>
  <c r="AB35" i="49"/>
  <c r="AA35" i="49"/>
  <c r="Y35" i="49"/>
  <c r="X35" i="49"/>
  <c r="W35" i="49"/>
  <c r="V35" i="49"/>
  <c r="AE34" i="49"/>
  <c r="AD34" i="49"/>
  <c r="AC34" i="49"/>
  <c r="AB34" i="49"/>
  <c r="AA34" i="49"/>
  <c r="Y34" i="49"/>
  <c r="X34" i="49"/>
  <c r="W34" i="49"/>
  <c r="V34" i="49"/>
  <c r="AE33" i="49"/>
  <c r="AD33" i="49"/>
  <c r="AC33" i="49"/>
  <c r="AB33" i="49"/>
  <c r="AA33" i="49"/>
  <c r="Y33" i="49"/>
  <c r="X33" i="49"/>
  <c r="W33" i="49"/>
  <c r="V33" i="49"/>
  <c r="AE32" i="49"/>
  <c r="AD32" i="49"/>
  <c r="AC32" i="49"/>
  <c r="AB32" i="49"/>
  <c r="AA32" i="49"/>
  <c r="Y32" i="49"/>
  <c r="X32" i="49"/>
  <c r="W32" i="49"/>
  <c r="V32" i="49"/>
  <c r="AE31" i="49"/>
  <c r="AD31" i="49"/>
  <c r="AC31" i="49"/>
  <c r="AB31" i="49"/>
  <c r="AA31" i="49"/>
  <c r="Y31" i="49"/>
  <c r="X31" i="49"/>
  <c r="W31" i="49"/>
  <c r="V31" i="49"/>
  <c r="AE30" i="49"/>
  <c r="AD30" i="49"/>
  <c r="AC30" i="49"/>
  <c r="AB30" i="49"/>
  <c r="AA30" i="49"/>
  <c r="Y30" i="49"/>
  <c r="X30" i="49"/>
  <c r="W30" i="49"/>
  <c r="V30" i="49"/>
  <c r="AE29" i="49"/>
  <c r="AD29" i="49"/>
  <c r="AC29" i="49"/>
  <c r="AB29" i="49"/>
  <c r="AA29" i="49"/>
  <c r="Y29" i="49"/>
  <c r="X29" i="49"/>
  <c r="W29" i="49"/>
  <c r="V29" i="49"/>
  <c r="AE28" i="49"/>
  <c r="AD28" i="49"/>
  <c r="AC28" i="49"/>
  <c r="AB28" i="49"/>
  <c r="AA28" i="49"/>
  <c r="Y28" i="49"/>
  <c r="X28" i="49"/>
  <c r="W28" i="49"/>
  <c r="V28" i="49"/>
  <c r="AE27" i="49"/>
  <c r="AD27" i="49"/>
  <c r="AC27" i="49"/>
  <c r="AB27" i="49"/>
  <c r="AA27" i="49"/>
  <c r="Y27" i="49"/>
  <c r="X27" i="49"/>
  <c r="W27" i="49"/>
  <c r="V27" i="49"/>
  <c r="AE26" i="49"/>
  <c r="AD26" i="49"/>
  <c r="AC26" i="49"/>
  <c r="AB26" i="49"/>
  <c r="AA26" i="49"/>
  <c r="Y26" i="49"/>
  <c r="X26" i="49"/>
  <c r="W26" i="49"/>
  <c r="V26" i="49"/>
  <c r="AE25" i="49"/>
  <c r="AD25" i="49"/>
  <c r="AC25" i="49"/>
  <c r="AB25" i="49"/>
  <c r="AA25" i="49"/>
  <c r="Y25" i="49"/>
  <c r="X25" i="49"/>
  <c r="W25" i="49"/>
  <c r="V25" i="49"/>
  <c r="AE24" i="49"/>
  <c r="AD24" i="49"/>
  <c r="AC24" i="49"/>
  <c r="AB24" i="49"/>
  <c r="AA24" i="49"/>
  <c r="Y24" i="49"/>
  <c r="X24" i="49"/>
  <c r="W24" i="49"/>
  <c r="V24" i="49"/>
  <c r="AE23" i="49"/>
  <c r="AD23" i="49"/>
  <c r="AC23" i="49"/>
  <c r="AB23" i="49"/>
  <c r="AA23" i="49"/>
  <c r="Y23" i="49"/>
  <c r="X23" i="49"/>
  <c r="W23" i="49"/>
  <c r="V23" i="49"/>
  <c r="AE22" i="49"/>
  <c r="AD22" i="49"/>
  <c r="AC22" i="49"/>
  <c r="AB22" i="49"/>
  <c r="AA22" i="49"/>
  <c r="Y22" i="49"/>
  <c r="X22" i="49"/>
  <c r="W22" i="49"/>
  <c r="V22" i="49"/>
  <c r="AE21" i="49"/>
  <c r="AD21" i="49"/>
  <c r="AC21" i="49"/>
  <c r="AB21" i="49"/>
  <c r="AA21" i="49"/>
  <c r="Y21" i="49"/>
  <c r="X21" i="49"/>
  <c r="W21" i="49"/>
  <c r="V21" i="49"/>
  <c r="AE20" i="49"/>
  <c r="AD20" i="49"/>
  <c r="AC20" i="49"/>
  <c r="AB20" i="49"/>
  <c r="AA20" i="49"/>
  <c r="Y20" i="49"/>
  <c r="X20" i="49"/>
  <c r="W20" i="49"/>
  <c r="V20" i="49"/>
  <c r="AE19" i="49"/>
  <c r="AD19" i="49"/>
  <c r="AC19" i="49"/>
  <c r="AB19" i="49"/>
  <c r="AA19" i="49"/>
  <c r="Y19" i="49"/>
  <c r="X19" i="49"/>
  <c r="W19" i="49"/>
  <c r="V19" i="49"/>
  <c r="AE18" i="49"/>
  <c r="AD18" i="49"/>
  <c r="AC18" i="49"/>
  <c r="AB18" i="49"/>
  <c r="AA18" i="49"/>
  <c r="Y18" i="49"/>
  <c r="X18" i="49"/>
  <c r="W18" i="49"/>
  <c r="V18" i="49"/>
  <c r="AE17" i="49"/>
  <c r="AD17" i="49"/>
  <c r="AC17" i="49"/>
  <c r="AB17" i="49"/>
  <c r="AA17" i="49"/>
  <c r="Y17" i="49"/>
  <c r="X17" i="49"/>
  <c r="W17" i="49"/>
  <c r="V17" i="49"/>
  <c r="AE16" i="49"/>
  <c r="AD16" i="49"/>
  <c r="AC16" i="49"/>
  <c r="AB16" i="49"/>
  <c r="AA16" i="49"/>
  <c r="Y16" i="49"/>
  <c r="X16" i="49"/>
  <c r="W16" i="49"/>
  <c r="V16" i="49"/>
  <c r="AE15" i="49"/>
  <c r="AD15" i="49"/>
  <c r="AC15" i="49"/>
  <c r="AB15" i="49"/>
  <c r="AA15" i="49"/>
  <c r="Y15" i="49"/>
  <c r="X15" i="49"/>
  <c r="W15" i="49"/>
  <c r="V15" i="49"/>
  <c r="AE14" i="49"/>
  <c r="AD14" i="49"/>
  <c r="AC14" i="49"/>
  <c r="AB14" i="49"/>
  <c r="AA14" i="49"/>
  <c r="Y14" i="49"/>
  <c r="X14" i="49"/>
  <c r="W14" i="49"/>
  <c r="V14" i="49"/>
  <c r="AE13" i="49"/>
  <c r="AD13" i="49"/>
  <c r="AC13" i="49"/>
  <c r="AB13" i="49"/>
  <c r="AA13" i="49"/>
  <c r="Y13" i="49"/>
  <c r="X13" i="49"/>
  <c r="W13" i="49"/>
  <c r="V13" i="49"/>
  <c r="AE12" i="49"/>
  <c r="AD12" i="49"/>
  <c r="AC12" i="49"/>
  <c r="AB12" i="49"/>
  <c r="AA12" i="49"/>
  <c r="Y12" i="49"/>
  <c r="X12" i="49"/>
  <c r="W12" i="49"/>
  <c r="V12" i="49"/>
  <c r="AF36" i="49" l="1"/>
  <c r="U36" i="49" s="1"/>
  <c r="T36" i="49" s="1"/>
  <c r="AF34" i="49"/>
  <c r="U34" i="49" s="1"/>
  <c r="T34" i="49" s="1"/>
  <c r="Q34" i="49" s="1"/>
  <c r="AF26" i="49"/>
  <c r="U26" i="49" s="1"/>
  <c r="AH26" i="49" s="1"/>
  <c r="AF24" i="49"/>
  <c r="U24" i="49" s="1"/>
  <c r="AH24" i="49" s="1"/>
  <c r="AF22" i="49"/>
  <c r="U22" i="49" s="1"/>
  <c r="AH22" i="49" s="1"/>
  <c r="AF20" i="49"/>
  <c r="U20" i="49" s="1"/>
  <c r="AH20" i="49" s="1"/>
  <c r="AF18" i="49"/>
  <c r="U18" i="49" s="1"/>
  <c r="AH18" i="49" s="1"/>
  <c r="AF16" i="49"/>
  <c r="U16" i="49" s="1"/>
  <c r="AH16" i="49" s="1"/>
  <c r="AF14" i="49"/>
  <c r="U14" i="49" s="1"/>
  <c r="AH14" i="49" s="1"/>
  <c r="AF12" i="49"/>
  <c r="U12" i="49" s="1"/>
  <c r="AF13" i="49"/>
  <c r="U13" i="49" s="1"/>
  <c r="AH13" i="49" s="1"/>
  <c r="AF15" i="49"/>
  <c r="U15" i="49" s="1"/>
  <c r="AH15" i="49" s="1"/>
  <c r="AF17" i="49"/>
  <c r="U17" i="49" s="1"/>
  <c r="AH17" i="49" s="1"/>
  <c r="AF19" i="49"/>
  <c r="U19" i="49" s="1"/>
  <c r="AH19" i="49" s="1"/>
  <c r="AF21" i="49"/>
  <c r="U21" i="49" s="1"/>
  <c r="T21" i="49" s="1"/>
  <c r="AF23" i="49"/>
  <c r="U23" i="49" s="1"/>
  <c r="AH23" i="49" s="1"/>
  <c r="AF25" i="49"/>
  <c r="U25" i="49" s="1"/>
  <c r="T25" i="49" s="1"/>
  <c r="AF27" i="49"/>
  <c r="U27" i="49" s="1"/>
  <c r="AH27" i="49" s="1"/>
  <c r="AF29" i="49"/>
  <c r="U29" i="49" s="1"/>
  <c r="AH29" i="49" s="1"/>
  <c r="AF31" i="49"/>
  <c r="U31" i="49" s="1"/>
  <c r="AH31" i="49" s="1"/>
  <c r="AF33" i="49"/>
  <c r="U33" i="49" s="1"/>
  <c r="AH33" i="49" s="1"/>
  <c r="AF35" i="49"/>
  <c r="U35" i="49" s="1"/>
  <c r="AH35" i="49" s="1"/>
  <c r="AF28" i="49"/>
  <c r="U28" i="49" s="1"/>
  <c r="T28" i="49" s="1"/>
  <c r="AF30" i="49"/>
  <c r="U30" i="49" s="1"/>
  <c r="AH30" i="49" s="1"/>
  <c r="AF32" i="49"/>
  <c r="U32" i="49" s="1"/>
  <c r="T32" i="49" s="1"/>
  <c r="AH34" i="49"/>
  <c r="AD54" i="20"/>
  <c r="AC54" i="20"/>
  <c r="AB54" i="20"/>
  <c r="AA54" i="20"/>
  <c r="Z54" i="20"/>
  <c r="X54" i="20"/>
  <c r="W54" i="20"/>
  <c r="V54" i="20"/>
  <c r="U54" i="20"/>
  <c r="AD53" i="20"/>
  <c r="AC53" i="20"/>
  <c r="AB53" i="20"/>
  <c r="AA53" i="20"/>
  <c r="Z53" i="20"/>
  <c r="X53" i="20"/>
  <c r="W53" i="20"/>
  <c r="V53" i="20"/>
  <c r="U53" i="20"/>
  <c r="AD52" i="20"/>
  <c r="AC52" i="20"/>
  <c r="AB52" i="20"/>
  <c r="AA52" i="20"/>
  <c r="Z52" i="20"/>
  <c r="X52" i="20"/>
  <c r="W52" i="20"/>
  <c r="V52" i="20"/>
  <c r="U52" i="20"/>
  <c r="AD51" i="20"/>
  <c r="AC51" i="20"/>
  <c r="AB51" i="20"/>
  <c r="AA51" i="20"/>
  <c r="Z51" i="20"/>
  <c r="X51" i="20"/>
  <c r="W51" i="20"/>
  <c r="V51" i="20"/>
  <c r="U51" i="20"/>
  <c r="AD50" i="20"/>
  <c r="AC50" i="20"/>
  <c r="AB50" i="20"/>
  <c r="AA50" i="20"/>
  <c r="Z50" i="20"/>
  <c r="X50" i="20"/>
  <c r="W50" i="20"/>
  <c r="V50" i="20"/>
  <c r="U50" i="20"/>
  <c r="AD49" i="20"/>
  <c r="AC49" i="20"/>
  <c r="AB49" i="20"/>
  <c r="AA49" i="20"/>
  <c r="Z49" i="20"/>
  <c r="X49" i="20"/>
  <c r="W49" i="20"/>
  <c r="V49" i="20"/>
  <c r="U49" i="20"/>
  <c r="AD48" i="20"/>
  <c r="AC48" i="20"/>
  <c r="AB48" i="20"/>
  <c r="AA48" i="20"/>
  <c r="Z48" i="20"/>
  <c r="X48" i="20"/>
  <c r="W48" i="20"/>
  <c r="V48" i="20"/>
  <c r="U48" i="20"/>
  <c r="AD47" i="20"/>
  <c r="AC47" i="20"/>
  <c r="AB47" i="20"/>
  <c r="AA47" i="20"/>
  <c r="Z47" i="20"/>
  <c r="X47" i="20"/>
  <c r="W47" i="20"/>
  <c r="V47" i="20"/>
  <c r="U47" i="20"/>
  <c r="AD46" i="20"/>
  <c r="AC46" i="20"/>
  <c r="AB46" i="20"/>
  <c r="AA46" i="20"/>
  <c r="Z46" i="20"/>
  <c r="X46" i="20"/>
  <c r="W46" i="20"/>
  <c r="V46" i="20"/>
  <c r="U46" i="20"/>
  <c r="AD45" i="20"/>
  <c r="AC45" i="20"/>
  <c r="AB45" i="20"/>
  <c r="AA45" i="20"/>
  <c r="Z45" i="20"/>
  <c r="X45" i="20"/>
  <c r="W45" i="20"/>
  <c r="V45" i="20"/>
  <c r="U45" i="20"/>
  <c r="AD44" i="20"/>
  <c r="AC44" i="20"/>
  <c r="AB44" i="20"/>
  <c r="AA44" i="20"/>
  <c r="Z44" i="20"/>
  <c r="X44" i="20"/>
  <c r="W44" i="20"/>
  <c r="V44" i="20"/>
  <c r="U44" i="20"/>
  <c r="AD43" i="20"/>
  <c r="AC43" i="20"/>
  <c r="AB43" i="20"/>
  <c r="AA43" i="20"/>
  <c r="Z43" i="20"/>
  <c r="X43" i="20"/>
  <c r="W43" i="20"/>
  <c r="V43" i="20"/>
  <c r="U43" i="20"/>
  <c r="AD42" i="20"/>
  <c r="AC42" i="20"/>
  <c r="AB42" i="20"/>
  <c r="AA42" i="20"/>
  <c r="Z42" i="20"/>
  <c r="X42" i="20"/>
  <c r="W42" i="20"/>
  <c r="V42" i="20"/>
  <c r="U42" i="20"/>
  <c r="AD41" i="20"/>
  <c r="AC41" i="20"/>
  <c r="AB41" i="20"/>
  <c r="AA41" i="20"/>
  <c r="Z41" i="20"/>
  <c r="X41" i="20"/>
  <c r="W41" i="20"/>
  <c r="V41" i="20"/>
  <c r="U41" i="20"/>
  <c r="AD40" i="20"/>
  <c r="AC40" i="20"/>
  <c r="AB40" i="20"/>
  <c r="AA40" i="20"/>
  <c r="Z40" i="20"/>
  <c r="X40" i="20"/>
  <c r="W40" i="20"/>
  <c r="V40" i="20"/>
  <c r="U40" i="20"/>
  <c r="AD39" i="20"/>
  <c r="AC39" i="20"/>
  <c r="AB39" i="20"/>
  <c r="AA39" i="20"/>
  <c r="Z39" i="20"/>
  <c r="X39" i="20"/>
  <c r="W39" i="20"/>
  <c r="V39" i="20"/>
  <c r="U39" i="20"/>
  <c r="AD38" i="20"/>
  <c r="AC38" i="20"/>
  <c r="AB38" i="20"/>
  <c r="AA38" i="20"/>
  <c r="Z38" i="20"/>
  <c r="X38" i="20"/>
  <c r="W38" i="20"/>
  <c r="V38" i="20"/>
  <c r="U38" i="20"/>
  <c r="AD37" i="20"/>
  <c r="AC37" i="20"/>
  <c r="AB37" i="20"/>
  <c r="AA37" i="20"/>
  <c r="Z37" i="20"/>
  <c r="X37" i="20"/>
  <c r="W37" i="20"/>
  <c r="V37" i="20"/>
  <c r="U37" i="20"/>
  <c r="AD36" i="20"/>
  <c r="AC36" i="20"/>
  <c r="AB36" i="20"/>
  <c r="AA36" i="20"/>
  <c r="Z36" i="20"/>
  <c r="X36" i="20"/>
  <c r="W36" i="20"/>
  <c r="V36" i="20"/>
  <c r="U36" i="20"/>
  <c r="AD35" i="20"/>
  <c r="AC35" i="20"/>
  <c r="AB35" i="20"/>
  <c r="AA35" i="20"/>
  <c r="Z35" i="20"/>
  <c r="X35" i="20"/>
  <c r="W35" i="20"/>
  <c r="V35" i="20"/>
  <c r="U35" i="20"/>
  <c r="AD34" i="20"/>
  <c r="AC34" i="20"/>
  <c r="AB34" i="20"/>
  <c r="AA34" i="20"/>
  <c r="Z34" i="20"/>
  <c r="X34" i="20"/>
  <c r="W34" i="20"/>
  <c r="V34" i="20"/>
  <c r="U34" i="20"/>
  <c r="AD33" i="20"/>
  <c r="AC33" i="20"/>
  <c r="AB33" i="20"/>
  <c r="AA33" i="20"/>
  <c r="Z33" i="20"/>
  <c r="X33" i="20"/>
  <c r="W33" i="20"/>
  <c r="V33" i="20"/>
  <c r="U33" i="20"/>
  <c r="AD32" i="20"/>
  <c r="AC32" i="20"/>
  <c r="AB32" i="20"/>
  <c r="AA32" i="20"/>
  <c r="Z32" i="20"/>
  <c r="X32" i="20"/>
  <c r="W32" i="20"/>
  <c r="V32" i="20"/>
  <c r="U32" i="20"/>
  <c r="AD31" i="20"/>
  <c r="AC31" i="20"/>
  <c r="AB31" i="20"/>
  <c r="AA31" i="20"/>
  <c r="Z31" i="20"/>
  <c r="X31" i="20"/>
  <c r="W31" i="20"/>
  <c r="V31" i="20"/>
  <c r="U31" i="20"/>
  <c r="AD30" i="20"/>
  <c r="AC30" i="20"/>
  <c r="AB30" i="20"/>
  <c r="AA30" i="20"/>
  <c r="Z30" i="20"/>
  <c r="X30" i="20"/>
  <c r="W30" i="20"/>
  <c r="V30" i="20"/>
  <c r="U30" i="20"/>
  <c r="T33" i="49" l="1"/>
  <c r="AH25" i="49"/>
  <c r="AH36" i="49"/>
  <c r="AH32" i="49"/>
  <c r="T26" i="49"/>
  <c r="R26" i="49" s="1"/>
  <c r="T22" i="49"/>
  <c r="O22" i="49" s="1"/>
  <c r="T18" i="49"/>
  <c r="Q18" i="49" s="1"/>
  <c r="T17" i="49"/>
  <c r="N17" i="49" s="1"/>
  <c r="T14" i="49"/>
  <c r="Q14" i="49" s="1"/>
  <c r="T13" i="49"/>
  <c r="R13" i="49" s="1"/>
  <c r="T29" i="49"/>
  <c r="Q29" i="49" s="1"/>
  <c r="AH21" i="49"/>
  <c r="AH28" i="49"/>
  <c r="T35" i="49"/>
  <c r="R35" i="49" s="1"/>
  <c r="T30" i="49"/>
  <c r="O30" i="49" s="1"/>
  <c r="T24" i="49"/>
  <c r="R24" i="49" s="1"/>
  <c r="T23" i="49"/>
  <c r="P23" i="49" s="1"/>
  <c r="T27" i="49"/>
  <c r="P27" i="49" s="1"/>
  <c r="T19" i="49"/>
  <c r="P19" i="49" s="1"/>
  <c r="AF37" i="49"/>
  <c r="T16" i="49"/>
  <c r="O16" i="49" s="1"/>
  <c r="T15" i="49"/>
  <c r="O15" i="49" s="1"/>
  <c r="T31" i="49"/>
  <c r="P31" i="49" s="1"/>
  <c r="T20" i="49"/>
  <c r="P20" i="49" s="1"/>
  <c r="AE37" i="49"/>
  <c r="AE34" i="20"/>
  <c r="T34" i="20" s="1"/>
  <c r="S34" i="20" s="1"/>
  <c r="N34" i="20" s="1"/>
  <c r="AE35" i="20"/>
  <c r="T35" i="20" s="1"/>
  <c r="AG35" i="20" s="1"/>
  <c r="AE37" i="20"/>
  <c r="T37" i="20" s="1"/>
  <c r="S37" i="20" s="1"/>
  <c r="O37" i="20" s="1"/>
  <c r="AE39" i="20"/>
  <c r="T39" i="20" s="1"/>
  <c r="AG39" i="20" s="1"/>
  <c r="AE45" i="20"/>
  <c r="T45" i="20" s="1"/>
  <c r="S45" i="20" s="1"/>
  <c r="P33" i="49"/>
  <c r="N33" i="49"/>
  <c r="O33" i="49"/>
  <c r="R25" i="49"/>
  <c r="P25" i="49"/>
  <c r="Q25" i="49"/>
  <c r="Q21" i="49"/>
  <c r="O21" i="49"/>
  <c r="R21" i="49"/>
  <c r="P21" i="49"/>
  <c r="N21" i="49"/>
  <c r="Q36" i="49"/>
  <c r="R36" i="49"/>
  <c r="R32" i="49"/>
  <c r="P32" i="49"/>
  <c r="N32" i="49"/>
  <c r="Q32" i="49"/>
  <c r="O32" i="49"/>
  <c r="P28" i="49"/>
  <c r="O28" i="49"/>
  <c r="AH12" i="49"/>
  <c r="T12" i="49"/>
  <c r="F37" i="49"/>
  <c r="Q12" i="49"/>
  <c r="AE46" i="20"/>
  <c r="T46" i="20" s="1"/>
  <c r="AG46" i="20" s="1"/>
  <c r="AE44" i="20"/>
  <c r="T44" i="20" s="1"/>
  <c r="AG44" i="20" s="1"/>
  <c r="AE40" i="20"/>
  <c r="T40" i="20" s="1"/>
  <c r="S40" i="20" s="1"/>
  <c r="AE32" i="20"/>
  <c r="T32" i="20" s="1"/>
  <c r="S32" i="20" s="1"/>
  <c r="P32" i="20" s="1"/>
  <c r="AE50" i="20"/>
  <c r="T50" i="20" s="1"/>
  <c r="AG50" i="20" s="1"/>
  <c r="AE52" i="20"/>
  <c r="T52" i="20" s="1"/>
  <c r="S52" i="20" s="1"/>
  <c r="P52" i="20" s="1"/>
  <c r="AE36" i="20"/>
  <c r="T36" i="20" s="1"/>
  <c r="S36" i="20" s="1"/>
  <c r="P36" i="20" s="1"/>
  <c r="AE41" i="20"/>
  <c r="T41" i="20" s="1"/>
  <c r="S41" i="20" s="1"/>
  <c r="O41" i="20" s="1"/>
  <c r="AE43" i="20"/>
  <c r="T43" i="20" s="1"/>
  <c r="AG43" i="20" s="1"/>
  <c r="AE47" i="20"/>
  <c r="T47" i="20" s="1"/>
  <c r="AG47" i="20" s="1"/>
  <c r="AE51" i="20"/>
  <c r="T51" i="20" s="1"/>
  <c r="AG51" i="20" s="1"/>
  <c r="AE53" i="20"/>
  <c r="T53" i="20" s="1"/>
  <c r="AG53" i="20" s="1"/>
  <c r="AE54" i="20"/>
  <c r="T54" i="20" s="1"/>
  <c r="AG54" i="20" s="1"/>
  <c r="AE48" i="20"/>
  <c r="T48" i="20" s="1"/>
  <c r="AG48" i="20" s="1"/>
  <c r="AE49" i="20"/>
  <c r="T49" i="20" s="1"/>
  <c r="AG49" i="20" s="1"/>
  <c r="AE42" i="20"/>
  <c r="T42" i="20" s="1"/>
  <c r="AG42" i="20" s="1"/>
  <c r="AE38" i="20"/>
  <c r="T38" i="20" s="1"/>
  <c r="S38" i="20" s="1"/>
  <c r="O38" i="20" s="1"/>
  <c r="AE33" i="20"/>
  <c r="T33" i="20" s="1"/>
  <c r="AG33" i="20" s="1"/>
  <c r="AE31" i="20"/>
  <c r="T31" i="20" s="1"/>
  <c r="S31" i="20" s="1"/>
  <c r="Q31" i="20" s="1"/>
  <c r="AE30" i="20"/>
  <c r="T30" i="20" s="1"/>
  <c r="N22" i="49" l="1"/>
  <c r="P22" i="49"/>
  <c r="R22" i="49"/>
  <c r="Q24" i="49"/>
  <c r="P26" i="49"/>
  <c r="O29" i="49"/>
  <c r="P30" i="49"/>
  <c r="Q26" i="49"/>
  <c r="O26" i="49"/>
  <c r="N26" i="49"/>
  <c r="R31" i="49"/>
  <c r="P24" i="49"/>
  <c r="S54" i="20"/>
  <c r="P54" i="20" s="1"/>
  <c r="AG52" i="20"/>
  <c r="S51" i="20"/>
  <c r="M51" i="20" s="1"/>
  <c r="S50" i="20"/>
  <c r="M50" i="20" s="1"/>
  <c r="AK34" i="20"/>
  <c r="B59" i="20" s="1"/>
  <c r="S47" i="20"/>
  <c r="O47" i="20" s="1"/>
  <c r="S46" i="20"/>
  <c r="O46" i="20" s="1"/>
  <c r="AG45" i="20"/>
  <c r="S44" i="20"/>
  <c r="M44" i="20" s="1"/>
  <c r="S43" i="20"/>
  <c r="P43" i="20" s="1"/>
  <c r="AG40" i="20"/>
  <c r="S39" i="20"/>
  <c r="Q39" i="20" s="1"/>
  <c r="AG37" i="20"/>
  <c r="AG36" i="20"/>
  <c r="S35" i="20"/>
  <c r="M35" i="20" s="1"/>
  <c r="AG34" i="20"/>
  <c r="O24" i="49"/>
  <c r="N24" i="49"/>
  <c r="Q27" i="49"/>
  <c r="Q35" i="49"/>
  <c r="P35" i="49"/>
  <c r="O35" i="49"/>
  <c r="N35" i="49"/>
  <c r="Q30" i="49"/>
  <c r="P29" i="49"/>
  <c r="O31" i="49"/>
  <c r="N31" i="49"/>
  <c r="AG32" i="20"/>
  <c r="S53" i="20"/>
  <c r="Q53" i="20" s="1"/>
  <c r="AG41" i="20"/>
  <c r="Q31" i="49"/>
  <c r="Q37" i="49"/>
  <c r="Q38" i="49" s="1"/>
  <c r="S48" i="20"/>
  <c r="N48" i="20" s="1"/>
  <c r="S42" i="20"/>
  <c r="Q42" i="20" s="1"/>
  <c r="AN34" i="20"/>
  <c r="B58" i="20" s="1"/>
  <c r="AM34" i="20"/>
  <c r="B57" i="20" s="1"/>
  <c r="S33" i="20"/>
  <c r="N33" i="20" s="1"/>
  <c r="AG31" i="20"/>
  <c r="AL34" i="20"/>
  <c r="B56" i="20" s="1"/>
  <c r="AG38" i="20"/>
  <c r="S49" i="20"/>
  <c r="Q49" i="20" s="1"/>
  <c r="AD55" i="20"/>
  <c r="AE55" i="20"/>
  <c r="O45" i="20"/>
  <c r="P45" i="20"/>
  <c r="Q40" i="20"/>
  <c r="N40" i="20"/>
  <c r="O40" i="20"/>
  <c r="M40" i="20"/>
  <c r="AJ34" i="20"/>
  <c r="B55" i="20" s="1"/>
  <c r="P30" i="20"/>
  <c r="AG30" i="20"/>
  <c r="S30" i="20"/>
  <c r="Q54" i="20"/>
  <c r="N47" i="20"/>
  <c r="Q43" i="20"/>
  <c r="O43" i="20"/>
  <c r="M42" i="20"/>
  <c r="O50" i="20" l="1"/>
  <c r="P48" i="20"/>
  <c r="R37" i="49"/>
  <c r="R38" i="49" s="1"/>
  <c r="P53" i="20"/>
  <c r="O44" i="20"/>
  <c r="N39" i="20"/>
  <c r="N44" i="20"/>
  <c r="Q44" i="20"/>
  <c r="P44" i="20"/>
  <c r="N37" i="49"/>
  <c r="N38" i="49" s="1"/>
  <c r="O37" i="49"/>
  <c r="O38" i="49" s="1"/>
  <c r="N51" i="20"/>
  <c r="P47" i="20"/>
  <c r="N42" i="20"/>
  <c r="P42" i="20"/>
  <c r="P37" i="49"/>
  <c r="P38" i="49" s="1"/>
  <c r="M39" i="20"/>
  <c r="P39" i="20"/>
  <c r="N50" i="20"/>
  <c r="Q50" i="20"/>
  <c r="O39" i="20"/>
  <c r="N46" i="20"/>
  <c r="P50" i="20"/>
  <c r="O51" i="20"/>
  <c r="M53" i="20"/>
  <c r="O53" i="20"/>
  <c r="N53" i="20"/>
  <c r="O42" i="20"/>
  <c r="O48" i="20"/>
  <c r="P49" i="20"/>
  <c r="O49" i="20"/>
  <c r="N49" i="20"/>
  <c r="M49" i="20"/>
  <c r="M55" i="20" s="1"/>
  <c r="M59" i="20" s="1"/>
  <c r="Q55" i="20"/>
  <c r="Q59" i="20" s="1"/>
  <c r="P55" i="20" l="1"/>
  <c r="P59" i="20" s="1"/>
  <c r="O55" i="20"/>
  <c r="O59" i="20" s="1"/>
  <c r="N55" i="20"/>
  <c r="N59" i="20" s="1"/>
</calcChain>
</file>

<file path=xl/comments1.xml><?xml version="1.0" encoding="utf-8"?>
<comments xmlns="http://schemas.openxmlformats.org/spreadsheetml/2006/main">
  <authors>
    <author>isantiago</author>
    <author>GAPC</author>
  </authors>
  <commentList>
    <comment ref="F10" authorId="0" shapeId="0">
      <text>
        <r>
          <rPr>
            <sz val="8"/>
            <color indexed="81"/>
            <rFont val="Tahoma"/>
            <family val="2"/>
          </rPr>
          <t xml:space="preserve">SE DEBE ELEGIR UN NÚMERO DE "0" A "4" PARA VALORAR LA AFIRMACIÓN CORRESPONDIENTE.
0 = EN TOTAL DESACUERDO
1 = NO ESTÁ DE ACUERDO
2 = ESTÁ DE ACUERDO
3 = ESTÁ BASTANTE DE ACUERDO
4 = EN TOTAL ACUERDO.
SE MARCA CON UNA "X" LA CASILLA RESPECTIVA. EL NO TENER MARCADA UNA CASILLA O DUPLICAR LA ELECCIÓN DARÁ COMO RESULTADO ERROR("¡REF!")
</t>
        </r>
      </text>
    </comment>
    <comment ref="Q11" authorId="1" shapeId="0">
      <text>
        <r>
          <rPr>
            <sz val="9"/>
            <color indexed="81"/>
            <rFont val="Tahoma"/>
            <family val="2"/>
          </rPr>
          <t xml:space="preserve">INNOVACIÓN EN LA </t>
        </r>
        <r>
          <rPr>
            <b/>
            <sz val="9"/>
            <color indexed="81"/>
            <rFont val="Tahoma"/>
            <family val="2"/>
          </rPr>
          <t>ORGANIZACIÓN</t>
        </r>
        <r>
          <rPr>
            <sz val="9"/>
            <color indexed="81"/>
            <rFont val="Tahoma"/>
            <family val="2"/>
          </rPr>
          <t xml:space="preserve"> DE LA EMPRESA.
GESTIÓN, ADMINISTRACIÓN, DIRECCIÓN, ETC.</t>
        </r>
      </text>
    </comment>
  </commentList>
</comments>
</file>

<file path=xl/sharedStrings.xml><?xml version="1.0" encoding="utf-8"?>
<sst xmlns="http://schemas.openxmlformats.org/spreadsheetml/2006/main" count="420" uniqueCount="381">
  <si>
    <t>Alto</t>
  </si>
  <si>
    <t>Baja</t>
  </si>
  <si>
    <t>Alta</t>
  </si>
  <si>
    <t>Bajo</t>
  </si>
  <si>
    <t>Total</t>
  </si>
  <si>
    <t xml:space="preserve"> </t>
  </si>
  <si>
    <t>VALORACIÓN</t>
  </si>
  <si>
    <t>POTENCIAL GLOBAL de INNOVACIÓN</t>
  </si>
  <si>
    <t>IPTN</t>
  </si>
  <si>
    <t>ITPM</t>
  </si>
  <si>
    <t>IPP</t>
  </si>
  <si>
    <t>IOE</t>
  </si>
  <si>
    <t>ICD</t>
  </si>
  <si>
    <t>2. El envejecimiento de la población tiene un importante impacto en la demanda.</t>
  </si>
  <si>
    <t>3. Los nuevos estilos de vida y tendencias originan cambios en la oferta de nuestro sector.</t>
  </si>
  <si>
    <t>4. El envejecimiento de la población tiene un importante impacto en la oferta del sector donde operamos.</t>
  </si>
  <si>
    <t>FACTORES SOCIALES Y DEMOGRÁFICOS</t>
  </si>
  <si>
    <t>FACTORES MEDIO AMBIENTALES</t>
  </si>
  <si>
    <t>FACTORES POLÍTICOS</t>
  </si>
  <si>
    <t>FACTORES ECONÓMICOS</t>
  </si>
  <si>
    <t>FACTORES TECNOLÓGICOS</t>
  </si>
  <si>
    <t>5. Las variaciones en el nivel de riqueza de la población impactan considerablemente en la demanda de los productos/servicios del sector donde operamos.</t>
  </si>
  <si>
    <t>6. La legislación fiscal afecta muy considerablemente a la economía de las empresas del sector donde operamos.</t>
  </si>
  <si>
    <t>HAY UN NOTABLE IMPACTO DE FACTORES SOCIALES Y DEMOGRÁFICOS EN EL FUNCIONAMIENTO DE LA EMPRESA</t>
  </si>
  <si>
    <t>HAY UN NOTABLE IMPACTO DEL FACTOR MEDIO AMBIENTAL EN EL FUNCIONAMIENTO DE LA EMPRESA</t>
  </si>
  <si>
    <t>HAY UN NOTABLE IMPACTO DE FACTORES POLÍTICOS EN EL FUNCIONAMIENTO DE LA EMPRESA</t>
  </si>
  <si>
    <t>HAY UN NOTABLE IMPACTO DE FACTORES ECONÓMICOS EN EL FUNCIONAMIENTO DE LA EMPRESA</t>
  </si>
  <si>
    <t>HAY UN NOTABLE IMPACTO DE FACTORES TECNOLÓGICOS EN EL FUNCIONAMIENTO DE LA EMPRESA</t>
  </si>
  <si>
    <t>7. La legislación laboral afecta muy considerablemente a la operativa del sector donde actuamos.</t>
  </si>
  <si>
    <t>NO HAY UN NOTABLE IMPACTO DE FACTORES SOCIALES Y DEMOGRÁFICOS EN EL FUNCIONAMIENTO DE LA EMPRESA</t>
  </si>
  <si>
    <t>NO HAY UN NOTABLE IMPACTO DEL FACTOR MEDIO AMBIENTAL EN EL FUNCIONAMIENTO DE LA EMPRESA</t>
  </si>
  <si>
    <t>NO HAY UN NOTABLE IMPACTO DE FACTORES POLÍTICOS EN EL FUNCIONAMIENTO DE LA EMPRESA</t>
  </si>
  <si>
    <t>NO HAY UN NOTABLE IMPACTO DE FACTORES ECONÓMICOS EN EL FUNCIONAMIENTO DE LA EMPRESA</t>
  </si>
  <si>
    <t>NO HAY UN NOTABLE IMPACTO DE FACTORES TECNOLÓGICOS EN EL FUNCIONAMIENTO DE LA EMPRESA</t>
  </si>
  <si>
    <t>8. Las subvenciones otorgadas por las Administraciones Públicas son claves en el desarrollo competitivo del mercado donde operamos.</t>
  </si>
  <si>
    <t xml:space="preserve">9. El impacto que tiene la legislación de protección al consumidor, en la manera de producir bienes y/o servicios es muy importante. </t>
  </si>
  <si>
    <t>11. Las expectativas de crecimiento económico generales afectan crucialmente al mercado donde operamos.</t>
  </si>
  <si>
    <t>12. La política de tipos de interés es fundamental en el desarrollo financiero del sector donde trabaja nuestra empresa.</t>
  </si>
  <si>
    <t>13. La globalización permite a nuestra industria gozar de importantes oportunidades en  nuevos mercados.</t>
  </si>
  <si>
    <t>14. La situación del empleo es fundamental para el desarrollo económico de nuestra empresa y nuestro sector.</t>
  </si>
  <si>
    <t>15. Las expectativas del ciclo económico de nuestro sector impactan en la situación económica de sus empresas.</t>
  </si>
  <si>
    <t>16. Las Administraciones Públicas están incentivando el esfuerzo tecnológico de las empresas de nuestro sector.</t>
  </si>
  <si>
    <t>18. El empleo de NTIC´s es generalizado en el sector donde trabajamos.</t>
  </si>
  <si>
    <t>19. En nuestro sector, es de gran importancia ser pionero o referente en el empleo de aplicaciones tecnológicas.</t>
  </si>
  <si>
    <t xml:space="preserve">20. En el sector donde operamos, para ser competitivos, es condición "sine qua non" innovar constantemente. </t>
  </si>
  <si>
    <t>21. La legislación medioambiental afecta al desarrollo de nuestro sector.</t>
  </si>
  <si>
    <t xml:space="preserve">22. Los clientes de nuestro mercado exigen que se seamos socialmente responsables, en el plano medioambiental. </t>
  </si>
  <si>
    <t xml:space="preserve">23. En nuestro sector, la políticas medioambientales son una fuente de ventajas competitivas. </t>
  </si>
  <si>
    <t>24. La creciente preocupación social por el medio ambiente impacta notablemente en la demanda de productos/servicios ofertados en nuestro mercado.</t>
  </si>
  <si>
    <t>25. El factor ecológico es una fuente de diferenciación clara en el sector donde opera nuestra empresa.</t>
  </si>
  <si>
    <t>1. MISIÓN</t>
  </si>
  <si>
    <t>2. VISIÓN</t>
  </si>
  <si>
    <t>3. VALORES</t>
  </si>
  <si>
    <t>FORTALEZAS</t>
  </si>
  <si>
    <t>DEBILIDADES</t>
  </si>
  <si>
    <t>F1:</t>
  </si>
  <si>
    <t>F2:</t>
  </si>
  <si>
    <t>F3:</t>
  </si>
  <si>
    <t>F4:</t>
  </si>
  <si>
    <t>D1:</t>
  </si>
  <si>
    <t>D2:</t>
  </si>
  <si>
    <t>D3:</t>
  </si>
  <si>
    <t>D4:</t>
  </si>
  <si>
    <t>OPORTUNIDADES</t>
  </si>
  <si>
    <t>AMENAZAS</t>
  </si>
  <si>
    <t>O1:</t>
  </si>
  <si>
    <t>O2:</t>
  </si>
  <si>
    <t>O3:</t>
  </si>
  <si>
    <t>O4:</t>
  </si>
  <si>
    <t>A1:</t>
  </si>
  <si>
    <t>A2:</t>
  </si>
  <si>
    <t>A3:</t>
  </si>
  <si>
    <t>A4:</t>
  </si>
  <si>
    <t>AUTODIAGNÓSTICO ENTORNO GLOBAL P.E.S.T.</t>
  </si>
  <si>
    <t>5. ANÁLISIS INTERNO Y EXTERNO</t>
  </si>
  <si>
    <t>La empresa está formada por una secuencia de actividades diseñadas para añadir valor al producto o servicio según las distintas fases, hasta que se llega al cliente final.</t>
  </si>
  <si>
    <t>Una cadena de valor genérica está constituida por tres elementos básicos:</t>
  </si>
  <si>
    <t>Logística de entrada (recepción, almacenamiento, manipulación de materiales, inspección interna, devoluciones, inventarios,…)</t>
  </si>
  <si>
    <t>Operaciones (proceso de fabricación, ensamblaje, mantenimiento de equipos, mecanización, embalaje…)</t>
  </si>
  <si>
    <t>Logística de salida (gestión de pedidos, honorarios, almacenamiento de producto terminado, transporte…)</t>
  </si>
  <si>
    <t>Marketing y ventas (comercialización, selección del canal de distribución, publicidad, promoción, política de precio…)</t>
  </si>
  <si>
    <t>Servicios (reparaciones de productos, instalación, mantenimiento, servicios post - venta, reclamaciones, reajustes del producto…)</t>
  </si>
  <si>
    <t>Infraestructura empresarial (administración, finanzas, contabilidad, calidad, relaciones públicas, asesoría legal, gerencia…)</t>
  </si>
  <si>
    <t>Gestión de los recursos humanos (selección, contratación, formación, incentivos…)</t>
  </si>
  <si>
    <t>Desarrollo tecnológico (telecomunicaciones, automatización, desarrollo de procesos e ingeniería, diseño, saber hacer, procedimientos, I+D…)</t>
  </si>
  <si>
    <t>Abastecimiento (compras de materias primas, consumibles, equipamientos, servicios…)</t>
  </si>
  <si>
    <t>ACTIVIDADES DE APOYO</t>
  </si>
  <si>
    <t>INFRAESTRUCTURA DE LA EMPRESA</t>
  </si>
  <si>
    <t>GESTIÓN DE RECURSOS HUMANOS</t>
  </si>
  <si>
    <t>COMPRAS</t>
  </si>
  <si>
    <t>DESARROLLO DE TECNOLOGÍAS</t>
  </si>
  <si>
    <t xml:space="preserve">Ejemplo de valores:                                                                                                        </t>
  </si>
  <si>
    <t>• Integridad</t>
  </si>
  <si>
    <t xml:space="preserve">• Compromiso con el desarrollo humano. </t>
  </si>
  <si>
    <t xml:space="preserve">• Ética profesional </t>
  </si>
  <si>
    <t xml:space="preserve">• Responsabilidad social. </t>
  </si>
  <si>
    <t xml:space="preserve">• Innovación </t>
  </si>
  <si>
    <t xml:space="preserve">EJEMPLOS </t>
  </si>
  <si>
    <t>Empresa de servicios</t>
  </si>
  <si>
    <t>Empresa productora de café</t>
  </si>
  <si>
    <t>Agencia de certificación</t>
  </si>
  <si>
    <t>Ser líderes en nuestro sector y un actor principal en todos los segmentos de mercado en los que estamos presentes, en los mercados clave.</t>
  </si>
  <si>
    <t>· La excelencia en la prestación de servicios</t>
  </si>
  <si>
    <t>· La promoción del diálogo y compromiso con los grupos de interés.</t>
  </si>
  <si>
    <t>· La innovación orientada a la mejora continua de procesos productos y servicios.</t>
  </si>
  <si>
    <t xml:space="preserve">·Nuestro valor es la búsqueda de la perfección o bien la pasión por la excelencia, entendida como amor por lo bello y bien hecho, y la ética, entendida como construcción de valor en el tiempo a través de la sostenibilidad, la transparencia, y la valorización de las personas. </t>
  </si>
  <si>
    <t>· Integridad y ética</t>
  </si>
  <si>
    <t>· Consejo y validación imparciales</t>
  </si>
  <si>
    <t>· Respeto por todas las personas</t>
  </si>
  <si>
    <t>· Responsabilidad social y medioambiental</t>
  </si>
  <si>
    <t>EJEMPLOS</t>
  </si>
  <si>
    <t>· Alcanzar los niveles de ventas previstos para los nuevos productos</t>
  </si>
  <si>
    <t xml:space="preserve">· Reducir la rotación del personal del almacén </t>
  </si>
  <si>
    <t>· Reducir el plazo de cobro de los clientes</t>
  </si>
  <si>
    <t>· Reducir la siniestralidad al nivel fijado</t>
  </si>
  <si>
    <t>· Mejorar la claridad de entrega de los productos en el plazo previsto</t>
  </si>
  <si>
    <t>¿Cómo podemos identificar a las UEN?</t>
  </si>
  <si>
    <t>A continuación marque con una X para valorar su empresa en función de cada una de las afirmaciones, de tal forma que 0= En total en desacuerdo; 1= No está de acuerdo; 2=Está de acuerdo; 3= Está bastante de acuerdo; 4=En total acuerdo. En caso de no cumplimentar una casilla o duplicar su respuesta le aparecerá el mensaje de error ("¡REF!)</t>
  </si>
  <si>
    <t>AUTODIAGNÓSTICO DE LA CADENA DE VALOR INTERNA</t>
  </si>
  <si>
    <t>1. La empresa tiene una política sistematizada de cero defectos en la producción de productos/servicios.</t>
  </si>
  <si>
    <t>2. La empresa emplea los medios productivos tecnológicamente más avanzados de su sector.</t>
  </si>
  <si>
    <t xml:space="preserve">3. La empresa dispone de un sistema de información y control de gestión  eficiente y eficaz. </t>
  </si>
  <si>
    <t>5. La empresa es un referente en su sector en I+D+i.</t>
  </si>
  <si>
    <t>7. La empresa dispone de página web, y esta se emplea no sólo como escaparate virtual de productos/servicios, sino también para establecer relaciones con clientes y proveedores.</t>
  </si>
  <si>
    <t>8. Los productos/servicios que desarrolla nuestra empresa llevan incorporada una tecnología difícil de imitar.</t>
  </si>
  <si>
    <t>9. La empresa es referente en su sector en la optimización, en términos de coste,  de su cadena de producción, siendo ésta una de sus principales ventajas competitivas.</t>
  </si>
  <si>
    <t>10. La informatización de la empresa es una fuente de ventaja competitiva clara respecto a sus competidores.</t>
  </si>
  <si>
    <t>11. Los canales de distribución de la empresa son una importante fuente de ventajas competitivas.</t>
  </si>
  <si>
    <t>12. Los productos/servicios de la empresa son altamente, y diferencialmente, valorados por el cliente respecto a nuestros competidores.</t>
  </si>
  <si>
    <t>14. La empresa tiene optimizada su gestión financiera.</t>
  </si>
  <si>
    <t>15. La empresa busca continuamente el mejorar la relación con sus clientes cortando los plazos de ejecución, personalizando la oferta o mejorando las condiciones de entrega. Pero siempre partiendo de un plan previo.</t>
  </si>
  <si>
    <t>16. La empresa es referente en su sector en el lanzamiento de innovadores productos y servicio de éxito demostrado en el mercado.</t>
  </si>
  <si>
    <t>17. Los Recursos Humanos son especialmente responsables del éxito de la empresa, considerándolos incluso como el principal activo estratégico.</t>
  </si>
  <si>
    <t>18. Se tiene una plantilla altamente motivada, que conoce con claridad las metas, objetivos y estrategias de la organización.</t>
  </si>
  <si>
    <t xml:space="preserve">19. La empresa siempre trabaja conforme a una estrategia y objetivos claros. </t>
  </si>
  <si>
    <t>20. La gestión del circulante está optimizada.</t>
  </si>
  <si>
    <t>21. Se tiene definido claramente el posicionamiento estratégico de todos los productos de la empresa.</t>
  </si>
  <si>
    <t>22. Se dispone de una política de marca basada en la reputación que la empresa genera, en la gestión de relación con el cliente y en el posicionamiento estratégico previamente definido.</t>
  </si>
  <si>
    <t>23. La cartera de clientes de nuestra empresa está altamente fidelizada, ya que tenemos como principal propósito el deleitarlos día a día.</t>
  </si>
  <si>
    <t>24. Nuestra política y equipo de ventas y marketing es una importante ventaja competitiva de nuestra empresa respecto al sector.</t>
  </si>
  <si>
    <t>25. El servicio al cliente que prestamos es uno de nuestras principales ventajas competitivas respecto a nuestros competidores.</t>
  </si>
  <si>
    <t>POTENCIAL DE MEJORA DE LA CADENA DE VALOR INTERNA</t>
  </si>
  <si>
    <t>CÓMO ELABORAR UN PLAN ESTRATÉGICO EMPRESARIAL</t>
  </si>
  <si>
    <t>1- Misión</t>
  </si>
  <si>
    <t>2-Visión</t>
  </si>
  <si>
    <t>3-Valores</t>
  </si>
  <si>
    <t>2- Análisis externo</t>
  </si>
  <si>
    <t>1- Análisis interno</t>
  </si>
  <si>
    <t xml:space="preserve">Para visualizar dónde quiere estar su empresa tendrá que definir: </t>
  </si>
  <si>
    <t>5- Se recomienda utilizar las herramientas "Estudio de Mercado", "Plan de Marketing", "Plan de Comunicación", "Plan de negocio" y "Plan Económico -Financiero" de uso libre y gratuito</t>
  </si>
  <si>
    <t>En este apartado describa la Visión de su empresa.</t>
  </si>
  <si>
    <t>La visión debe ser conocida y compartida por todos los miembros de la empresa y también por aquellos que se relacionan con ella.</t>
  </si>
  <si>
    <t>M</t>
  </si>
  <si>
    <t>E</t>
  </si>
  <si>
    <t>T</t>
  </si>
  <si>
    <t>A</t>
  </si>
  <si>
    <t>S</t>
  </si>
  <si>
    <t xml:space="preserve">Todas las actividades de una empresa forman la cadena de valor. </t>
  </si>
  <si>
    <t xml:space="preserve">En términos generales describe la actividad y razón de ser de la organización y contribuye como una referencia permanente en el proceso de planificación estratégica.
Se expresa a través de una oración que define el propósito fundamental de su existencia, estableciendo qué hace la empresa, por qué y para quién lo hace, </t>
  </si>
  <si>
    <t>¿Cuál es la situación actual?</t>
  </si>
  <si>
    <t>¿Cuál es la situación futura?</t>
  </si>
  <si>
    <t>¿Qué camino a seguir?</t>
  </si>
  <si>
    <r>
      <t xml:space="preserve">Los </t>
    </r>
    <r>
      <rPr>
        <b/>
        <sz val="10"/>
        <color theme="1"/>
        <rFont val="Arial"/>
        <family val="2"/>
      </rPr>
      <t>VALORES</t>
    </r>
    <r>
      <rPr>
        <sz val="10"/>
        <color theme="1"/>
        <rFont val="Arial"/>
        <family val="2"/>
      </rPr>
      <t xml:space="preserve"> de una empresa son el conjunto de principios, reglas y aspectos culturales con los que se rige la organización. Son las pautas de comportamiento de la empresa y generalmente son pocos, entre 3 y 6. Son tan fundamentales y tan arraigados que casi nunca cambian.
</t>
    </r>
  </si>
  <si>
    <r>
      <t xml:space="preserve">La identificación de las UEN se puede realizar a partir de las tres siguientes dimensiones:
• </t>
    </r>
    <r>
      <rPr>
        <b/>
        <sz val="10"/>
        <color theme="1"/>
        <rFont val="Arial"/>
        <family val="2"/>
      </rPr>
      <t>Grupos de clientes:</t>
    </r>
    <r>
      <rPr>
        <sz val="10"/>
        <color theme="1"/>
        <rFont val="Arial"/>
        <family val="2"/>
      </rPr>
      <t xml:space="preserve"> Que atiende al tipo de clientela al cual va destinado el producto o servicio.
• </t>
    </r>
    <r>
      <rPr>
        <b/>
        <sz val="10"/>
        <color theme="1"/>
        <rFont val="Arial"/>
        <family val="2"/>
      </rPr>
      <t>Funciones</t>
    </r>
    <r>
      <rPr>
        <sz val="10"/>
        <color theme="1"/>
        <rFont val="Arial"/>
        <family val="2"/>
      </rPr>
      <t xml:space="preserve">: Necesidades cubiertas por el producto o servicio.
• </t>
    </r>
    <r>
      <rPr>
        <b/>
        <sz val="10"/>
        <color theme="1"/>
        <rFont val="Arial"/>
        <family val="2"/>
      </rPr>
      <t>Tecnología</t>
    </r>
    <r>
      <rPr>
        <sz val="10"/>
        <color theme="1"/>
        <rFont val="Arial"/>
        <family val="2"/>
      </rPr>
      <t xml:space="preserve">: Forma en la cual la empresa cubre a través del producto o servicio la necesidad de la clientela.
</t>
    </r>
  </si>
  <si>
    <t xml:space="preserve">Este análisis le permitirá detectar por un lado los factores de éxito (fortalezas y oportunidades), y por otro lado, las debilidades y amenazas que una empresa debe gestionar. </t>
  </si>
  <si>
    <t xml:space="preserve">Para elaborar el análisis DAFO de su empresa, le proponemos que utilice distintos instrumentos para el análisis tanto interno como externo. </t>
  </si>
  <si>
    <t>Cada eslabón de la cadena puede ser fuente de ventaja competitiva, ya sea porque se optimice (excelencia en la ejecución de una actividad) y/o mejore su coordinación con otra actividad.</t>
  </si>
  <si>
    <r>
      <rPr>
        <b/>
        <i/>
        <sz val="10"/>
        <color theme="1"/>
        <rFont val="Arial"/>
        <family val="2"/>
      </rPr>
      <t xml:space="preserve">PEST </t>
    </r>
    <r>
      <rPr>
        <sz val="10"/>
        <color theme="1"/>
        <rFont val="Arial"/>
        <family val="2"/>
      </rPr>
      <t xml:space="preserve">es un acrónimo y las letras representan el macro entorno de la empresa. </t>
    </r>
  </si>
  <si>
    <t>No está de acuerdo</t>
  </si>
  <si>
    <t>Está de acuerdo</t>
  </si>
  <si>
    <t>Está bastante de acuerdo</t>
  </si>
  <si>
    <t>En total acuerdo</t>
  </si>
  <si>
    <t>En total desacuerdo</t>
  </si>
  <si>
    <t>C</t>
  </si>
  <si>
    <t xml:space="preserve">A continuación y para finalizar de elaborar un Plan Estratégico, además de tener identificada la estrategia es necesario determinar acciones que permitan corregir las debilidades, afrontar las amenazas, mantener las fortalezas y explotar las oportunidades. </t>
  </si>
  <si>
    <t>RESUMEN EJECUTIVO DEL PLAN ESTRATÉGICO</t>
  </si>
  <si>
    <t>Nombre de la empresa / proyecto:</t>
  </si>
  <si>
    <t>Fecha de elaboración:</t>
  </si>
  <si>
    <t xml:space="preserve">MISIÓN </t>
  </si>
  <si>
    <t>VISIÓN</t>
  </si>
  <si>
    <t>VALORES</t>
  </si>
  <si>
    <t>UNIDADES ESTRATÉGICAS</t>
  </si>
  <si>
    <t>Inserte el logo de su empresa</t>
  </si>
  <si>
    <t>Esta aplicación le ayudará  a reflexionar sobre la estrategia que debe llevar a cabo.Visualizará dónde quiere estar, dónde está actualmente y, qué camino tendrá que trazar para llevarle a otro estado.</t>
  </si>
  <si>
    <t xml:space="preserve">Para trazar el camino para ir de un punto a otro tendrá que: </t>
  </si>
  <si>
    <t>1- Identificar la estrategia más conveniente</t>
  </si>
  <si>
    <t>2- Determinar acciones para el facilitar el logro de la estrategia</t>
  </si>
  <si>
    <t>Por último, No imprima aquello que realmente no sea necesario, así contribuirá a la conservación de los recursos naturales</t>
  </si>
  <si>
    <t>5 ANÁLISIS INTERNO Y EXTERNO</t>
  </si>
  <si>
    <t>6. CADENA DE VALOR</t>
  </si>
  <si>
    <t>RESUMEN DEL PLAN EJECUTIVO</t>
  </si>
  <si>
    <r>
      <t xml:space="preserve">La </t>
    </r>
    <r>
      <rPr>
        <b/>
        <sz val="10"/>
        <rFont val="Arial"/>
        <family val="2"/>
      </rPr>
      <t>MISIÓN</t>
    </r>
    <r>
      <rPr>
        <sz val="10"/>
        <rFont val="Arial"/>
        <family val="2"/>
      </rPr>
      <t xml:space="preserve"> es la razón de ser de la empresa/organización.                                               
• Debe ser clara, concisa y compartida. 
• Siempre orientada hacia el cliente no hacia el producto o servicio. 
• Refleja el propósito fundamental de la empresa en el mercado.</t>
    </r>
  </si>
  <si>
    <r>
      <t xml:space="preserve">La </t>
    </r>
    <r>
      <rPr>
        <b/>
        <sz val="10"/>
        <rFont val="Arial"/>
        <family val="2"/>
      </rPr>
      <t>VISION</t>
    </r>
    <r>
      <rPr>
        <sz val="10"/>
        <rFont val="Arial"/>
        <family val="2"/>
      </rPr>
      <t xml:space="preserve"> de una empresa define lo que la empresa/organización quiere lograr en el futuro. Es lo que la organización aspira llegar a ser en torno a  2 -3 años. 
• Debe ser retadora, positiva, compartida y coherente con la misión. 
• Marca el fin último que la estrategia debe seguir. 
• Proyecta la imagen de destino que se pretende alcanzar.</t>
    </r>
  </si>
  <si>
    <t xml:space="preserve">El éxito de las organizaciones reside en gran parte en la capacidad que tienen sus directivos en  ejecutar una estrategia más que en la calidad de la estrategia en sí. Su planificación y asignación de recursos son fundamentales para el logro de la misma. En este sentido, un Plan Estratégico puede entenderse como el conjunto de acciones que han de llevarse a cabo para alinear los recursos y potencialidades  al objeto de conseguir el estado deseado, es decir, adaptación y adquisición de competitividad empresarial. </t>
  </si>
  <si>
    <t>Gracias al Plan Estratégico determinará la forma de lograr una ventaja competitiva</t>
  </si>
  <si>
    <t>En este apartado exponga los Valores de su empresa</t>
  </si>
  <si>
    <t>Relación entre Misión y Visión</t>
  </si>
  <si>
    <r>
      <t xml:space="preserve">Un </t>
    </r>
    <r>
      <rPr>
        <b/>
        <sz val="10"/>
        <color theme="1"/>
        <rFont val="Arial"/>
        <family val="2"/>
      </rPr>
      <t>OBJETIVO ESTRATÉGICO</t>
    </r>
    <r>
      <rPr>
        <sz val="10"/>
        <color theme="1"/>
        <rFont val="Arial"/>
        <family val="2"/>
      </rPr>
      <t xml:space="preserve"> es un fin deseado, clave para la organización y para la consecución de su visión. Para una correcta planificación construya los objetivos  formando una pirámide. Los objetivos de cada nivel indican qué es lo que quiere lograrse, siendo la estructura de objetivos que está en el nivel inmediatamente inferior la que indica el cómo. Por tanto, cada objetivo es un fin en sí mismo, pero también a la vez un medio para el logro de los objetivos del nivel superior. </t>
    </r>
  </si>
  <si>
    <r>
      <rPr>
        <b/>
        <i/>
        <sz val="10"/>
        <color theme="1"/>
        <rFont val="Arial"/>
        <family val="2"/>
      </rPr>
      <t>Objetivos estratégicos:</t>
    </r>
    <r>
      <rPr>
        <sz val="10"/>
        <color theme="1"/>
        <rFont val="Arial"/>
        <family val="2"/>
      </rPr>
      <t xml:space="preserve"> Concretan el contenido de la misión. Suelen referirse al crecimiento, rentabilidad y a la sostenibilidad de la empresa. Su horizonte es entre 3 a 5 años. </t>
    </r>
  </si>
  <si>
    <r>
      <rPr>
        <b/>
        <i/>
        <sz val="10"/>
        <color theme="1"/>
        <rFont val="Arial"/>
        <family val="2"/>
      </rPr>
      <t>Objetivos operativos:</t>
    </r>
    <r>
      <rPr>
        <sz val="10"/>
        <color theme="1"/>
        <rFont val="Arial"/>
        <family val="2"/>
      </rPr>
      <t xml:space="preserve"> Son la concreción anual de los objetivos estratégicos. Han de ser claros, concisos y medibles. Se puede distinguir dos tipos de objetivos específicos: </t>
    </r>
  </si>
  <si>
    <r>
      <rPr>
        <b/>
        <sz val="10"/>
        <rFont val="Arial"/>
        <family val="2"/>
      </rPr>
      <t>1- Funcionales</t>
    </r>
    <r>
      <rPr>
        <sz val="10"/>
        <rFont val="Arial"/>
        <family val="2"/>
      </rPr>
      <t>: objetivos formulados por áreas o departamentos</t>
    </r>
  </si>
  <si>
    <r>
      <rPr>
        <b/>
        <sz val="10"/>
        <rFont val="Arial"/>
        <family val="2"/>
      </rPr>
      <t xml:space="preserve">2- Operativos: </t>
    </r>
    <r>
      <rPr>
        <sz val="10"/>
        <rFont val="Arial"/>
        <family val="2"/>
      </rPr>
      <t>objetivos que se centran en operaciones y acciones concretas</t>
    </r>
  </si>
  <si>
    <t xml:space="preserve">Cualquier objetivo formulado tiene que presentar los siguientes atributos: </t>
  </si>
  <si>
    <r>
      <rPr>
        <b/>
        <sz val="10"/>
        <rFont val="Arial"/>
        <family val="2"/>
      </rPr>
      <t>MEDIBLES</t>
    </r>
    <r>
      <rPr>
        <sz val="10"/>
        <rFont val="Arial"/>
        <family val="2"/>
      </rPr>
      <t>: que se les pueda asignar indicadores cuantitativos</t>
    </r>
  </si>
  <si>
    <r>
      <rPr>
        <b/>
        <sz val="10"/>
        <rFont val="Arial"/>
        <family val="2"/>
      </rPr>
      <t>ESPECÍFICOS:</t>
    </r>
    <r>
      <rPr>
        <sz val="10"/>
        <rFont val="Arial"/>
        <family val="2"/>
      </rPr>
      <t xml:space="preserve"> que sean enunciados de forma clara, breve y comprensible</t>
    </r>
  </si>
  <si>
    <r>
      <rPr>
        <b/>
        <sz val="10"/>
        <rFont val="Arial"/>
        <family val="2"/>
      </rPr>
      <t>ALCANZABLES:</t>
    </r>
    <r>
      <rPr>
        <sz val="10"/>
        <rFont val="Arial"/>
        <family val="2"/>
      </rPr>
      <t xml:space="preserve"> realistas y motivadores</t>
    </r>
  </si>
  <si>
    <r>
      <rPr>
        <b/>
        <sz val="10"/>
        <rFont val="Arial"/>
        <family val="2"/>
      </rPr>
      <t xml:space="preserve">SENSATOS: </t>
    </r>
    <r>
      <rPr>
        <sz val="10"/>
        <rFont val="Arial"/>
        <family val="2"/>
      </rPr>
      <t>lógicos y consecuentes con los recursos disponibles</t>
    </r>
  </si>
  <si>
    <r>
      <rPr>
        <b/>
        <sz val="10"/>
        <rFont val="Arial"/>
        <family val="2"/>
      </rPr>
      <t xml:space="preserve">TRAZABLES: </t>
    </r>
    <r>
      <rPr>
        <sz val="10"/>
        <rFont val="Arial"/>
        <family val="2"/>
      </rPr>
      <t>que permita un registro de seguimiento y control</t>
    </r>
  </si>
  <si>
    <t>OBJETIVOS ESTRATÉGICOS</t>
  </si>
  <si>
    <t>OBJETIVOS ESPECÍFICOS</t>
  </si>
  <si>
    <t>OBJETIVOS GENERALES O ESTRATÉGICOS</t>
  </si>
  <si>
    <r>
      <rPr>
        <b/>
        <sz val="10"/>
        <color theme="1"/>
        <rFont val="Arial"/>
        <family val="2"/>
      </rPr>
      <t>Oportunidades:</t>
    </r>
    <r>
      <rPr>
        <sz val="10"/>
        <color theme="1"/>
        <rFont val="Arial"/>
        <family val="2"/>
      </rPr>
      <t xml:space="preserve"> aquellos aspectos que pueden presentar una posibilidad para mejorar la rentabilidad de la empresa, aumentar la cifra de negocio y fortalecer la ventaja competitiva.</t>
    </r>
  </si>
  <si>
    <r>
      <rPr>
        <b/>
        <sz val="10"/>
        <color theme="1"/>
        <rFont val="Arial"/>
        <family val="2"/>
      </rPr>
      <t xml:space="preserve">Amenazas: </t>
    </r>
    <r>
      <rPr>
        <sz val="10"/>
        <color theme="1"/>
        <rFont val="Arial"/>
        <family val="2"/>
      </rPr>
      <t xml:space="preserve">son fuerzas y presiones del mercado-entorno que pueden impedir y dificultar el crecimiento de la empresa, la ejecución de la estrategia, reducir su eficacia o incrementar los riesgos en relación con el entorno y sector de actividad. </t>
    </r>
  </si>
  <si>
    <r>
      <rPr>
        <b/>
        <sz val="10"/>
        <color indexed="23"/>
        <rFont val="Arial"/>
        <family val="2"/>
      </rPr>
      <t xml:space="preserve">Ejemplos:  </t>
    </r>
    <r>
      <rPr>
        <sz val="10"/>
        <color indexed="23"/>
        <rFont val="Arial"/>
        <family val="2"/>
      </rPr>
      <t>Competencia en el mercado, aparición de nuevos competidores, reglamentación, monopolio en una materia prima, cambio en las necesidades de los consumidores, creciente poder de negociación de clientes y/o proveedores etc.</t>
    </r>
  </si>
  <si>
    <r>
      <rPr>
        <b/>
        <sz val="10"/>
        <color theme="1"/>
        <rFont val="Arial"/>
        <family val="2"/>
      </rPr>
      <t>Fortalezas:</t>
    </r>
    <r>
      <rPr>
        <sz val="10"/>
        <color theme="1"/>
        <rFont val="Arial"/>
        <family val="2"/>
      </rPr>
      <t xml:space="preserve"> son capacidades, recursos, posiciones alcanzadas, ventajas competitivas que posee la empresa y que le ayudarán a aprovechar las oportunidades del mercado.</t>
    </r>
  </si>
  <si>
    <t xml:space="preserve">Las Actividades Primarias  son aquellas que tienen que ver con el producto/servicio, su producción, logística, comercialización, etc. </t>
  </si>
  <si>
    <t xml:space="preserve">Las Actividades de Soporte o apoyo a las actividades primarias son: </t>
  </si>
  <si>
    <r>
      <t xml:space="preserve">El </t>
    </r>
    <r>
      <rPr>
        <b/>
        <sz val="10"/>
        <color theme="1"/>
        <rFont val="Arial"/>
        <family val="2"/>
      </rPr>
      <t>Margen,</t>
    </r>
    <r>
      <rPr>
        <sz val="10"/>
        <color theme="1"/>
        <rFont val="Arial"/>
        <family val="2"/>
      </rPr>
      <t xml:space="preserve">  es la diferencia entre el valor total obtenido y los costes incurridos por la empresa para desempeñar las actividades generadoras de valor</t>
    </r>
  </si>
  <si>
    <t xml:space="preserve">Reflexione sobre el resultado obtenido. Anote aquellas observaciones que puedan ser de su interés. Identifique sus fortalezas y debilidades respecto a su cadena de valor </t>
  </si>
  <si>
    <t>Afrontar las amenazas</t>
  </si>
  <si>
    <t xml:space="preserve">Mantener las fortalezas </t>
  </si>
  <si>
    <t>Explotar las oportunidades</t>
  </si>
  <si>
    <t>Corregir las debilidades</t>
  </si>
  <si>
    <t>Fuentes consultadas</t>
  </si>
  <si>
    <t>INFORMACIÓN</t>
  </si>
  <si>
    <t>www.ceeis.es</t>
  </si>
  <si>
    <t>www.icex.es</t>
  </si>
  <si>
    <t>www.eurocei.es</t>
  </si>
  <si>
    <t>www.bicgalicia.org</t>
  </si>
  <si>
    <r>
      <t>1-  Antes que nada, haz una copia de este fichero y guárdala.</t>
    </r>
    <r>
      <rPr>
        <sz val="10"/>
        <color indexed="22"/>
        <rFont val="Arial"/>
        <family val="2"/>
      </rPr>
      <t xml:space="preserve"> </t>
    </r>
  </si>
  <si>
    <r>
      <t>2- Antes de ponerte a trabajar con el libro, echa una mirada general a su funcionamiento y contenido</t>
    </r>
    <r>
      <rPr>
        <sz val="10"/>
        <color indexed="22"/>
        <rFont val="Verdana"/>
        <family val="2"/>
      </rPr>
      <t xml:space="preserve"> </t>
    </r>
  </si>
  <si>
    <t>RECOMENDACIONES</t>
  </si>
  <si>
    <t>MANEJO DE LA APLICACIÓN</t>
  </si>
  <si>
    <t xml:space="preserve">3- El resultado final será la obtención de un Resumen Ejecutivo de su Plan Estratégico de su empresa. </t>
  </si>
  <si>
    <t>4- Durante el recorrido hay botones para facilitar la movilidad entre las distintas secciones.</t>
  </si>
  <si>
    <r>
      <t>6- En caso de duda, ponte en contacto con nosotros.</t>
    </r>
    <r>
      <rPr>
        <sz val="10"/>
        <color indexed="22"/>
        <rFont val="Verdana"/>
        <family val="2"/>
      </rPr>
      <t xml:space="preserve"> </t>
    </r>
  </si>
  <si>
    <t xml:space="preserve">7- Si tiene alguna sugerencia, comentario o detectas algún error en este producto, por favor, ponte </t>
  </si>
  <si>
    <t xml:space="preserve">1-  Todas las hojas y el libro están protegidos pero no tienen password. </t>
  </si>
  <si>
    <t>2-  La aplicación dispone de ejemplos y de información a modo de consulta</t>
  </si>
  <si>
    <t xml:space="preserve"> ANÁLISIS DAFO</t>
  </si>
  <si>
    <t>ACCIONES COMPETITIVAS</t>
  </si>
  <si>
    <t>Resumen ejecutivo PLAN ESTRATÉGICO</t>
  </si>
  <si>
    <t>CONCLUSIONES</t>
  </si>
  <si>
    <t xml:space="preserve">Anote las conclusiones más relevantes de su Plan. </t>
  </si>
  <si>
    <t>El usuario de este libro para Excel® puede usarlo y modificarlo* como desee para su uso personal o  profesional pero no puede distribuir copias, comerciar con él, usarlo para crear productos destinados a la venta o arrogarse su autoría total o parcial sin el permiso previo y por escrito de sus autores.</t>
  </si>
  <si>
    <t>Acciones</t>
  </si>
  <si>
    <r>
      <t xml:space="preserve">A partir de la conclusión obtenida en el diagnóstico en cada uno de los factores, determine </t>
    </r>
    <r>
      <rPr>
        <b/>
        <i/>
        <sz val="10"/>
        <color rgb="FF808080"/>
        <rFont val="Arial"/>
        <family val="2"/>
      </rPr>
      <t xml:space="preserve"> las oportunidades y amenazas más relevantes que desee que se reflejen en el análisis DAFO  de su Plan Estratégico</t>
    </r>
  </si>
  <si>
    <t>Por último…</t>
  </si>
  <si>
    <t>è</t>
  </si>
  <si>
    <t>¿Cómo debo llevarlo a cabo?</t>
  </si>
  <si>
    <t>¿Cómo puedo saber si las acciones responde a la estrategia identificada?</t>
  </si>
  <si>
    <t>¿Qué recursos tengo que emplear?</t>
  </si>
  <si>
    <t>¿Cuándo y cómo debo tomar las decisiones clave?</t>
  </si>
  <si>
    <t>Para ello, le proponemos que elabore y diseñe su Cuadro de Mando Integral.</t>
  </si>
  <si>
    <t xml:space="preserve">Tenga presente que lo que de verdad diferencia a una empresa ganadora no es su mayor o menor habilidad para definir brillantes y extensas estrategias sino su capacidad para llevarlas  a la práctica sabiendo saltar las barreras que habitualmente se interponen entre el dieño y su ejecución. ( Aplicación Práctica del Cuadro de Mando Integral, 2005, Gestion 2000.com Muñiz, L.; Monfort, E. ) </t>
  </si>
  <si>
    <t>Muñiz, L.; Monfort, E. (2005): Aplicación Práctica del Cuadro de Mando Integral. Gestion 2000</t>
  </si>
  <si>
    <t>Amo Baraybar, F.(2011): El Cuadro de Mando Integral Balanced Socrearcard. ESIC.</t>
  </si>
  <si>
    <t xml:space="preserve">Esta aplicación es un producto adaptado basado en la información e instrumentos recopilados de las siguientes fuentes.  </t>
  </si>
  <si>
    <t>ACTIVIDADES PRIMARIAS</t>
  </si>
  <si>
    <r>
      <rPr>
        <b/>
        <i/>
        <sz val="10"/>
        <color theme="1"/>
        <rFont val="Arial"/>
        <family val="2"/>
      </rPr>
      <t xml:space="preserve">Políticos: </t>
    </r>
    <r>
      <rPr>
        <sz val="10"/>
        <color theme="1"/>
        <rFont val="Arial"/>
        <family val="2"/>
      </rPr>
      <t xml:space="preserve">aquellos factores que puedan determinar la actividad de la empresa. Por ejemplo, la legislación tributaria, laboral, tratados comerciales, normas de medio ambiente, etc. </t>
    </r>
  </si>
  <si>
    <r>
      <rPr>
        <b/>
        <i/>
        <sz val="10"/>
        <color theme="1"/>
        <rFont val="Arial"/>
        <family val="2"/>
      </rPr>
      <t>Sociales:</t>
    </r>
    <r>
      <rPr>
        <sz val="10"/>
        <color theme="1"/>
        <rFont val="Arial"/>
        <family val="2"/>
      </rPr>
      <t xml:space="preserve"> se enfoca a las fuerzas que actúan dentro de la sociedad y que afectan a las actitudes, opiniones e intereses de las personas. Varían de un país a otro de forma notable. Ejemplos de estas variables son: estratos demográficos, estilos de vida, distribuciones del ingreso, ocio, factores étnicos y religiosos, etc. </t>
    </r>
  </si>
  <si>
    <t xml:space="preserve">El siguiente gráfico reflejará la valoración obtenida en cada una de las variables del diagnóstico macro-entorno. </t>
  </si>
  <si>
    <t>A continuación marque con una X para valorar su empresa en función de cada una de las afirmaciones, de tal forma que 0= En total en desacuerdo; 1= No está de acuerdo; 2= Está de acuerdo; 3= Está bastante de acuerdo; 4= En total acuerdo. En caso de no cumplimentar una casilla o duplicar su respuesta le aparecerá el mensaje de error ("¡REF!)</t>
  </si>
  <si>
    <r>
      <rPr>
        <b/>
        <i/>
        <sz val="10"/>
        <color theme="1"/>
        <rFont val="Arial"/>
        <family val="2"/>
      </rPr>
      <t>Tecnológicos</t>
    </r>
    <r>
      <rPr>
        <sz val="10"/>
        <color theme="1"/>
        <rFont val="Arial"/>
        <family val="2"/>
      </rPr>
      <t xml:space="preserve">: este factor es muy importante para casi toda la totalidad de las empresas industriales. La tecnología es una fuerza impulsora de negocios, mejora la calidad y puede reducir los tiempos para el mercadeo. La tecnología puede por tanto eliminar las barreras de entrada pero a veces es difícil la asimilación y adaptación de los cambios tecnológicos </t>
    </r>
    <r>
      <rPr>
        <sz val="10"/>
        <rFont val="Arial"/>
        <family val="2"/>
      </rPr>
      <t>por la velocidad de los mismos</t>
    </r>
    <r>
      <rPr>
        <sz val="10"/>
        <color theme="1"/>
        <rFont val="Arial"/>
        <family val="2"/>
      </rPr>
      <t xml:space="preserve">. Ejemplos de esta variable son: las tasas de obsolescencia tecnológica, los incentivos a la modernización tecnológica, la automatización de los procesos de producción, el impacto de las tecnologías de información, etc. </t>
    </r>
  </si>
  <si>
    <t xml:space="preserve">Para entender dónde está tendrá, que llevar a cabo un doble análisis:  </t>
  </si>
  <si>
    <t xml:space="preserve">A continuación le proponemos un autodiagnóstico de la cadena de valor interna para conocer porcentualmente el potencial de mejora de la cadena de valor.  </t>
  </si>
  <si>
    <t>Reflexione y anote acciones a llevar a cabo teniendo en cuenta que estas acciones deben favorecer la ejecución exitosa de la estrategia general identificada.</t>
  </si>
  <si>
    <t xml:space="preserve">Con su Plan Estratégico definido ya sabe lo que su empresa tiene que hacer de aquí a unos años para alcanzar la misión, favorecer la visión y procurar lograr ventaja competitiva. Pero,se puede estar preguntando:  </t>
  </si>
  <si>
    <t>La gestión de servicios que contribuyen a la calidad de vida de las personas y generan valor para los grupos de interés.</t>
  </si>
  <si>
    <t xml:space="preserve">Gracias a nuestro entusiasmo, trabajo en equipo y valores, queremos deleitar a todos aquellos que, en el mundo aman la calidad de vida, a través del mejor café que la naturaleza pueda ofrecer, ensalzado por las mejores tecnologías, por la emoción y la implicación intelectual que nacen de la búsqueda de lo bello en todo lo que hacemos. </t>
  </si>
  <si>
    <t>Ser el grupo empresarial de referencia en nuestras áreas de actividad</t>
  </si>
  <si>
    <t xml:space="preserve">Queremos ser en el mundo el punto de referencia de la cultura y de la excelencia del café. Una empresa innovadora que propone los mejores productos y lugares de consumo y que, gracias a ello, crece y se convierte en líder de la alta gama. </t>
  </si>
  <si>
    <t>• Etc.</t>
  </si>
  <si>
    <t>· Alcanzar los objetivos de benéficos previstos</t>
  </si>
  <si>
    <r>
      <t xml:space="preserve">En empresas de gran tamaño, se pueden formular los objetivos estratégicos en función de sus diferentes </t>
    </r>
    <r>
      <rPr>
        <b/>
        <sz val="10"/>
        <color theme="1"/>
        <rFont val="Arial"/>
        <family val="2"/>
      </rPr>
      <t xml:space="preserve">unidades estratégicas de negocio </t>
    </r>
    <r>
      <rPr>
        <sz val="10"/>
        <color theme="1"/>
        <rFont val="Arial"/>
        <family val="2"/>
      </rPr>
      <t xml:space="preserve">(UEN). Estas UEN  se hacen especialmente necesarias en las empresas diversificadas o con  multi-actividad donde la heterogeneidad de los distintos negocios hace inviable un tratamiento estratégico conjunto de los mismos.
Se entiende por unidad estratégica de negocio (UEN) ("strategic business unit" [SBU]) </t>
    </r>
    <r>
      <rPr>
        <b/>
        <sz val="10"/>
        <color theme="1"/>
        <rFont val="Arial"/>
        <family val="2"/>
      </rPr>
      <t>un conjunto homogéneo de actividades o negocios, desde el punto de vista estratégico, es decir, para el cual es posible formular una estrategia común y a su vez diferente de la estrategia adecuada para otras actividades y/o unidades estratégicas</t>
    </r>
    <r>
      <rPr>
        <sz val="10"/>
        <color theme="1"/>
        <rFont val="Arial"/>
        <family val="2"/>
      </rPr>
      <t>. La estrategia de cada unidad es autónoma, pero no independiente de las demás unidades estratégicas, puesto que se integran en la estrategia de la empresa.</t>
    </r>
  </si>
  <si>
    <t>A continuación reflexione sobre la  misión, visión y valores definidos y  establezca los objetivos estratégicos y específicos de su empresa. Le proponemos que comience con definir 3 objetivos estratégicos y dos específicos para cada uno de ellos</t>
  </si>
  <si>
    <t xml:space="preserve">Fijados los objetivos estratégicos se debe analizar las distintas estrategias para lograrlos. De esta forma, las estrategias son los caminos, vías, o enfoques para alcanzar los objetivos. Responden a la pregunta ¿cómo?. </t>
  </si>
  <si>
    <t xml:space="preserve">Para determinar la estrategia, podríamos basarnos en el conjunto de estrategias genéricas y especificas que diferentes profesionales proponen al respecto. Esta guía, lejos de rozar la teoría, proponen llevar a cabo un análisis interno y externo de su empresa para obtener una matriz cruzada e identificar la estrategia más conveniente a llevar a cabo. </t>
  </si>
  <si>
    <r>
      <rPr>
        <b/>
        <sz val="10"/>
        <color indexed="23"/>
        <rFont val="Arial"/>
        <family val="2"/>
      </rPr>
      <t xml:space="preserve">Ejemplos: </t>
    </r>
    <r>
      <rPr>
        <sz val="10"/>
        <color indexed="23"/>
        <rFont val="Arial"/>
        <family val="2"/>
      </rPr>
      <t>Fuerte crecimiento, desarrollo de la externalización, nuevas tecnologías, seguridad de la distribución, atender a grupos adicionales de clientes, crecimiento rápido del mercado etc.</t>
    </r>
  </si>
  <si>
    <r>
      <rPr>
        <b/>
        <sz val="10"/>
        <color indexed="23"/>
        <rFont val="Arial"/>
        <family val="2"/>
      </rPr>
      <t xml:space="preserve">Ejemplos:  </t>
    </r>
    <r>
      <rPr>
        <sz val="10"/>
        <color indexed="23"/>
        <rFont val="Arial"/>
        <family val="2"/>
      </rPr>
      <t xml:space="preserve">Buena implantación en el territorio, notoriedad de la marca, capacidad de innovación, recursos financieros adecuados, ventajas en costes, líder en el mercado, buena imagen ante los consumidores etc.  </t>
    </r>
  </si>
  <si>
    <r>
      <rPr>
        <b/>
        <sz val="10"/>
        <color theme="1"/>
        <rFont val="Arial"/>
        <family val="2"/>
      </rPr>
      <t>Debilidades:</t>
    </r>
    <r>
      <rPr>
        <sz val="10"/>
        <color theme="1"/>
        <rFont val="Arial"/>
        <family val="2"/>
      </rPr>
      <t xml:space="preserve"> son todos aquellos aspectos que limitan o reducen la capacidad de desarrollo de la empresa. Constituyen dificultades para la organización y deben, por tanto, ser controladas y superadas.</t>
    </r>
  </si>
  <si>
    <r>
      <rPr>
        <b/>
        <sz val="10"/>
        <color indexed="23"/>
        <rFont val="Arial"/>
        <family val="2"/>
      </rPr>
      <t>Debilidades</t>
    </r>
    <r>
      <rPr>
        <sz val="10"/>
        <color indexed="23"/>
        <rFont val="Arial"/>
        <family val="2"/>
      </rPr>
      <t>: Precios elevados, productos en el final de su ciclo de vida, deficiente control de los riesgos, recursos humanos poco cualificados, débil imagen en el mercado, red de distribución débil, no hay dirección estratégica clara etc.</t>
    </r>
  </si>
  <si>
    <t>La Cadena de Valor es un herramienta que permite a la empresa identificar aquellas actividades o fases que pueden aportarle un mayor valor añadido al producto final. Intenta buscar fuentes de ventaja competitiva.</t>
  </si>
  <si>
    <t>4. Los medios técnicos y tecnológicos de la empresa están preparados para competir en un futuro a corto, medio y largo plazo.</t>
  </si>
  <si>
    <t>6. La excelencia de los procedimientos de la empresa (en ISO, etc.) son una principal fuente de ventaja competitiva.</t>
  </si>
  <si>
    <t>13. La empresa dispone y ejecuta un sistemático plan de marketing y ventas.</t>
  </si>
  <si>
    <r>
      <rPr>
        <b/>
        <i/>
        <sz val="10"/>
        <color theme="1"/>
        <rFont val="Arial"/>
        <family val="2"/>
      </rPr>
      <t>Económicos:</t>
    </r>
    <r>
      <rPr>
        <sz val="10"/>
        <color theme="1"/>
        <rFont val="Arial"/>
        <family val="2"/>
      </rPr>
      <t xml:space="preserve"> los factores políticos implican efectos económicos. El comportamiento, la confianza del comprador y su nivel adquisitivo están relacionados con el auge, estancamiento, recesión y recuperación de la economía. Ejemplos de ellos son; tasas impositivas, tasas de interés, niveles de deuda y ahorro, tasa de empleo, índices de precio, etc.  </t>
    </r>
  </si>
  <si>
    <t>1. Los cambios en la composición étnica de los consumidores de nuestro mercado está teniendo un notable impacto.</t>
  </si>
  <si>
    <t xml:space="preserve">17. Internet, el comercio electrónico, el Wireless y otras NTIC están impactando en la demanda de nuestros productos/servicios y en los de la competencia. </t>
  </si>
  <si>
    <t>3- Intente responder y reflexionar sobre el mayor número de apartados posibles. Tómese el tiempo que estime necesario</t>
  </si>
  <si>
    <r>
      <t xml:space="preserve">4- Al final de cada fase visualizará un apartado resumen, bordeado en color </t>
    </r>
    <r>
      <rPr>
        <b/>
        <sz val="10"/>
        <color rgb="FF003399"/>
        <rFont val="Arial"/>
        <family val="2"/>
      </rPr>
      <t>" azul"</t>
    </r>
    <r>
      <rPr>
        <sz val="10"/>
        <color theme="1"/>
        <rFont val="Arial"/>
        <family val="2"/>
      </rPr>
      <t>, que será el que se trasladará al resumen ejecutivo del "Plan Estratégico". De esta manera, una vez haya realizado el recorrido completo  Ud. dispondrá del resumen ejecutivo de su Plan Estratégico, listo para su impresión. Tenga especial cuidado en su redacción y cerciórese de que en el mismo se recogen los aspectos más significativos que considere aptos para mencionar en el informe final.</t>
    </r>
  </si>
  <si>
    <t>5-  Cada hoja de la aplicación (formato Excel) está configurada para que se pueda imprimir. Si usted modifica el ancho de las columnas y/o añade alguna nueva, recuerde que deberá ajustar la configuración de nuevo antes de su impresión. Es aconsejable que antes de imprimir el resumen ejecutivo del plan Estratégico, recurra a la "vista preliminar" para asegurarse de que la configuración es correcta.</t>
  </si>
  <si>
    <r>
      <t xml:space="preserve">   en contacto con nosotros a través de </t>
    </r>
    <r>
      <rPr>
        <u/>
        <sz val="10"/>
        <color theme="4"/>
        <rFont val="Arial"/>
        <family val="2"/>
      </rPr>
      <t>ventas@e3c.mx</t>
    </r>
  </si>
  <si>
    <t>Promotores:</t>
  </si>
  <si>
    <t>Enfoque al cliente</t>
  </si>
  <si>
    <t xml:space="preserve">10. La normativa local tiene un impacto considerable en el funcionamiento del sector donde actuamos. </t>
  </si>
  <si>
    <t>PARTE INTERESADA</t>
  </si>
  <si>
    <t>REQUISITOS, NECESIDADES Y EXPECTATIVAS</t>
  </si>
  <si>
    <t>ELEMENTO DEL SISTEMA DE GESTIÓN</t>
  </si>
  <si>
    <t>POLÍTICA</t>
  </si>
  <si>
    <t>METAS</t>
  </si>
  <si>
    <t>Sustentabilidad</t>
  </si>
  <si>
    <t>Última Actualización</t>
  </si>
  <si>
    <t xml:space="preserve">Dar a nuestros clientes valor económico a través de la gestión de la Calidad, la Salud y la Seguridad, el Medio Ambiente y la Responsabilidad Social de sus activos, proyectos, productos y sistemas, obteniendo como resultado la capacidad para lograr la reducción de riesgos y la mejora de los resultados. </t>
  </si>
  <si>
    <t>Ahora describa la Misión de su empresa.</t>
  </si>
  <si>
    <t>En este apartado describa el Alcance de su empresa 
es decir, sus actividades principales</t>
  </si>
  <si>
    <t xml:space="preserve">4. POLÍTICA Y OBJETIVOS </t>
  </si>
  <si>
    <t xml:space="preserve">4. POLÍTICA Y OBJETIVOS ESTRATÉGICOS </t>
  </si>
  <si>
    <t>6. ANÁLISIS INTERNO: 
LA CADENA DE VALOR</t>
  </si>
  <si>
    <t>ISO 9001:2015, ISO 9000:2015</t>
  </si>
  <si>
    <t>El siguiente paso es establecer una política de gestión y los objetivos de una empresa en relación al sector al que pertenece.</t>
  </si>
  <si>
    <t>Política de Gestión</t>
  </si>
  <si>
    <r>
      <t xml:space="preserve">Una </t>
    </r>
    <r>
      <rPr>
        <b/>
        <sz val="10"/>
        <color theme="1"/>
        <rFont val="Arial"/>
        <family val="2"/>
      </rPr>
      <t>POLÍTICA</t>
    </r>
    <r>
      <rPr>
        <sz val="10"/>
        <color theme="1"/>
        <rFont val="Arial"/>
        <family val="2"/>
      </rPr>
      <t xml:space="preserve"> es una declaración de las intenciones y dirección de una organización, como las expresa formalmente su alta dirección, principalmente con respecto a la calidad y puede incluir otros aspectos de sostenibilidad. Esta debe estar alineada con la visión y la misión de la organización y proporciona un marco de referencia para el establecimiento de los objetivos estratégicos.
La declaración debe incluir un compromiso con el cumplimiento de los requisitos aplicables y un compromiso con la mejora cotninua. Además puede considerar los principios de calidad.</t>
    </r>
  </si>
  <si>
    <t>PRINCIPIOS DE CALIDAD</t>
  </si>
  <si>
    <t>El enfoque principal de la gestión de la calidad es cumplir los requisitos del cliente y tratar de exceder las expectativas del cliente. El éxito sostenido se alcanza cuando una organización atrae y conserva la confianza de los clientes y de otras partes interesadas pertinentes.</t>
  </si>
  <si>
    <t>Liderazgo</t>
  </si>
  <si>
    <t>Los líderes en todos los niveles establecen la unidad de propósito y la dirección, y crean condiciones en las que las personas se implican en el logro de los objetivos de la calidad de la organización. Esto permite alinear estrategias, procesos y recursos para lograr sus objetivos.</t>
  </si>
  <si>
    <t>Compromiso de las personas</t>
  </si>
  <si>
    <t>Las personas competentes, empoderadas y comprometidas en toda la organización son esenciales para aumentar la capacidad de la organización para generar y proporcionar valor. El respeto, la implicación activa y el reconocimiento facilitan el compromiso de las personas.</t>
  </si>
  <si>
    <t>Enfoque a procesos</t>
  </si>
  <si>
    <t>Se alcanzan resultados coherentes y previsibles de manera más eficaz y eficiente cuando las actividades se entienden y gestionan como procesos interrelacionados que funcionan como un sistema coherente.</t>
  </si>
  <si>
    <t>Mejora</t>
  </si>
  <si>
    <t>Las organizaciones con éxito tienen un enfoque continuo hacia la mejora. La mejora es esencial para que una organización mantenga los niveles actuales de desempeño, reaccione a los cambios en sus condiciones internas y externas y cree nuevas oportunidades.</t>
  </si>
  <si>
    <t>Toma de decisiones basada en evidencia</t>
  </si>
  <si>
    <t xml:space="preserve">El análisis de los hechos, las evidencias y los datos y el entendimiento de las relaciones de causa y efecto, conducen a una mayor objetividad y confianza en la toma de decisiones y a que estas tengan mayor probabilidad de producir los resultados deseados. </t>
  </si>
  <si>
    <t>Gestión de las relaciones</t>
  </si>
  <si>
    <t xml:space="preserve">Las partes interesadas pertinentes influyen en el desempeño de la organización. Es más probable lograr el éxito sostenido cuando las organizaciones gestionan sus relaciones con las partes interesadas, en particular con la red de proveedores y socios. </t>
  </si>
  <si>
    <t>Unidades Estratégicas de Negocio (UEN)</t>
  </si>
  <si>
    <t>META(S)</t>
  </si>
  <si>
    <t>Clientes</t>
  </si>
  <si>
    <t>Autoridades</t>
  </si>
  <si>
    <t>Proveedores</t>
  </si>
  <si>
    <t>Socios (Alta Dirección)</t>
  </si>
  <si>
    <t>Sociedad</t>
  </si>
  <si>
    <t>Organismos de Certificación</t>
  </si>
  <si>
    <t>Socios Comerciales</t>
  </si>
  <si>
    <t>Comunidad de Vecinos</t>
  </si>
  <si>
    <t>Empleados</t>
  </si>
  <si>
    <t>PODER</t>
  </si>
  <si>
    <t>INTERÉS</t>
  </si>
  <si>
    <t>PRIORIDAD</t>
  </si>
  <si>
    <t>Estrategia</t>
  </si>
  <si>
    <t>Describa en las siguiente tabla las partes interesadas en su empresa; así como, sus requisitos, necesidades y expectativas y cómo estos son atendidos por el Sistema de Gestión. Una vez revisada esta información, determine si la estrategia a seguir con esta parte interesada, de acuerdo a los siguientes criterios: Poder o Influencia, Interés y finalmente Prioridad.</t>
  </si>
  <si>
    <t>Interés</t>
  </si>
  <si>
    <t>Prioridad</t>
  </si>
  <si>
    <t>Símbolo</t>
  </si>
  <si>
    <t>Moderado</t>
  </si>
  <si>
    <t>Muy alto</t>
  </si>
  <si>
    <t>1-3</t>
  </si>
  <si>
    <t>4-6</t>
  </si>
  <si>
    <t>7-9</t>
  </si>
  <si>
    <t>10-16</t>
  </si>
  <si>
    <t>Monitorear (esfuerzo mínimo)</t>
  </si>
  <si>
    <t>Mantener informado</t>
  </si>
  <si>
    <t>Poder</t>
  </si>
  <si>
    <t>Mínimo</t>
  </si>
  <si>
    <t>Mínimo/Nulo</t>
  </si>
  <si>
    <t>Moderada</t>
  </si>
  <si>
    <t>Muy alta</t>
  </si>
  <si>
    <t>$</t>
  </si>
  <si>
    <t>+</t>
  </si>
  <si>
    <t>Mantener satisfecho</t>
  </si>
  <si>
    <t>Mantener una atención cercana</t>
  </si>
  <si>
    <t>J</t>
  </si>
  <si>
    <t>Del anterior análisis, distinga las 2 principales oportunidades, y los 2 riesgos principales, que se pueden presentar con estas partes interesadas y que no estén incluidos en la matriz CAME anterior. Proponga acciones para abordar dichos riesgos y oportunidades</t>
  </si>
  <si>
    <t>Responsable</t>
  </si>
  <si>
    <t>Fecha</t>
  </si>
  <si>
    <t>12. MATRIZ CAME</t>
  </si>
  <si>
    <t>Cámaras y Asociaciones</t>
  </si>
  <si>
    <t>Academia</t>
  </si>
  <si>
    <t>Familias de Empleados</t>
  </si>
  <si>
    <t>Competencia</t>
  </si>
  <si>
    <t>8. PARTES INTERESADAS</t>
  </si>
  <si>
    <t>9. MATRIZ CAME</t>
  </si>
  <si>
    <t>7. P.E.S.T.</t>
  </si>
  <si>
    <t>7. ANÁLISIS EXTERNO MACROENTORNO: PEST</t>
  </si>
  <si>
    <t xml:space="preserve">8. PARTES INTERESADAS </t>
  </si>
  <si>
    <t>Debilidades</t>
  </si>
  <si>
    <t>Amenazas</t>
  </si>
  <si>
    <t>Fortalezas</t>
  </si>
  <si>
    <t>Oportunidades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</si>
</sst>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83" x14ac:knownFonts="1">
    <font>
      <sz val="11"/>
      <color theme="1"/>
      <name val="Gill Sans MT"/>
      <family val="2"/>
      <scheme val="minor"/>
    </font>
    <font>
      <sz val="11"/>
      <color theme="1"/>
      <name val="Arial"/>
      <family val="2"/>
    </font>
    <font>
      <sz val="11"/>
      <color theme="0"/>
      <name val="Arial"/>
      <family val="2"/>
    </font>
    <font>
      <sz val="11"/>
      <color theme="1"/>
      <name val="Gill Sans MT"/>
      <family val="2"/>
      <scheme val="minor"/>
    </font>
    <font>
      <sz val="11"/>
      <name val="Gill Sans MT"/>
      <family val="2"/>
      <scheme val="minor"/>
    </font>
    <font>
      <sz val="10"/>
      <name val="Arial"/>
      <family val="2"/>
    </font>
    <font>
      <b/>
      <sz val="10"/>
      <name val="Arial"/>
      <family val="2"/>
    </font>
    <font>
      <b/>
      <i/>
      <sz val="8"/>
      <name val="Arial"/>
      <family val="2"/>
    </font>
    <font>
      <b/>
      <sz val="10"/>
      <color indexed="18"/>
      <name val="Arial"/>
      <family val="2"/>
    </font>
    <font>
      <sz val="8"/>
      <color indexed="81"/>
      <name val="Tahoma"/>
      <family val="2"/>
    </font>
    <font>
      <sz val="11"/>
      <name val="Arial"/>
      <family val="2"/>
    </font>
    <font>
      <b/>
      <sz val="11"/>
      <color theme="1"/>
      <name val="Gill Sans MT"/>
      <family val="2"/>
      <scheme val="minor"/>
    </font>
    <font>
      <i/>
      <sz val="10"/>
      <color rgb="FF009242"/>
      <name val="Arial"/>
      <family val="2"/>
    </font>
    <font>
      <sz val="18"/>
      <color rgb="FF009242"/>
      <name val="Arial"/>
      <family val="2"/>
    </font>
    <font>
      <sz val="11"/>
      <color rgb="FF009242"/>
      <name val="Gill Sans MT"/>
      <family val="2"/>
      <scheme val="minor"/>
    </font>
    <font>
      <sz val="10"/>
      <color indexed="23"/>
      <name val="Arial"/>
      <family val="2"/>
    </font>
    <font>
      <b/>
      <sz val="10"/>
      <color indexed="23"/>
      <name val="Arial"/>
      <family val="2"/>
    </font>
    <font>
      <sz val="10"/>
      <color theme="0"/>
      <name val="Arial"/>
      <family val="2"/>
    </font>
    <font>
      <b/>
      <sz val="10"/>
      <color theme="0"/>
      <name val="Arial"/>
      <family val="2"/>
    </font>
    <font>
      <sz val="8"/>
      <color theme="0"/>
      <name val="Arial"/>
      <family val="2"/>
    </font>
    <font>
      <sz val="10"/>
      <color rgb="FF009242"/>
      <name val="Arial"/>
      <family val="2"/>
    </font>
    <font>
      <sz val="11"/>
      <color theme="0"/>
      <name val="Gill Sans MT"/>
      <family val="2"/>
      <scheme val="minor"/>
    </font>
    <font>
      <sz val="10"/>
      <color theme="1"/>
      <name val="Arial"/>
      <family val="2"/>
    </font>
    <font>
      <b/>
      <sz val="9"/>
      <color theme="0"/>
      <name val="Arial"/>
      <family val="2"/>
    </font>
    <font>
      <b/>
      <sz val="8"/>
      <color theme="0"/>
      <name val="Arial"/>
      <family val="2"/>
    </font>
    <font>
      <b/>
      <sz val="10"/>
      <color rgb="FF3891A7"/>
      <name val="Arial"/>
      <family val="2"/>
    </font>
    <font>
      <sz val="11"/>
      <color rgb="FFFF0000"/>
      <name val="Gill Sans MT"/>
      <family val="2"/>
      <scheme val="minor"/>
    </font>
    <font>
      <sz val="10"/>
      <color rgb="FFFF0000"/>
      <name val="Arial"/>
      <family val="2"/>
    </font>
    <font>
      <sz val="8"/>
      <color theme="0"/>
      <name val="Gill Sans MT"/>
      <family val="2"/>
      <scheme val="minor"/>
    </font>
    <font>
      <b/>
      <sz val="10"/>
      <color indexed="12"/>
      <name val="Arial"/>
      <family val="2"/>
    </font>
    <font>
      <sz val="11"/>
      <color rgb="FF7030A0"/>
      <name val="Arial"/>
      <family val="2"/>
    </font>
    <font>
      <b/>
      <sz val="10"/>
      <color theme="1" tint="0.499984740745262"/>
      <name val="Arial"/>
      <family val="2"/>
    </font>
    <font>
      <sz val="10"/>
      <color theme="1" tint="0.499984740745262"/>
      <name val="Arial"/>
      <family val="2"/>
    </font>
    <font>
      <b/>
      <sz val="10"/>
      <color theme="1"/>
      <name val="Arial"/>
      <family val="2"/>
    </font>
    <font>
      <b/>
      <i/>
      <sz val="10"/>
      <color indexed="23"/>
      <name val="Arial"/>
      <family val="2"/>
    </font>
    <font>
      <b/>
      <sz val="11"/>
      <color theme="0"/>
      <name val="Arial"/>
      <family val="2"/>
    </font>
    <font>
      <sz val="20"/>
      <color theme="1"/>
      <name val="Arial"/>
      <family val="2"/>
    </font>
    <font>
      <sz val="11"/>
      <color theme="1" tint="0.499984740745262"/>
      <name val="Gill Sans MT"/>
      <family val="2"/>
      <scheme val="minor"/>
    </font>
    <font>
      <b/>
      <i/>
      <sz val="10"/>
      <color theme="1" tint="0.499984740745262"/>
      <name val="Arial"/>
      <family val="2"/>
    </font>
    <font>
      <sz val="9"/>
      <color indexed="81"/>
      <name val="Tahoma"/>
      <family val="2"/>
    </font>
    <font>
      <b/>
      <sz val="9"/>
      <color indexed="81"/>
      <name val="Tahoma"/>
      <family val="2"/>
    </font>
    <font>
      <sz val="10"/>
      <color indexed="22"/>
      <name val="Arial"/>
      <family val="2"/>
    </font>
    <font>
      <b/>
      <i/>
      <sz val="10"/>
      <name val="Arial"/>
      <family val="2"/>
    </font>
    <font>
      <b/>
      <sz val="8"/>
      <name val="Arial"/>
      <family val="2"/>
    </font>
    <font>
      <b/>
      <i/>
      <sz val="10"/>
      <color theme="1"/>
      <name val="Arial"/>
      <family val="2"/>
    </font>
    <font>
      <b/>
      <sz val="20"/>
      <color theme="0"/>
      <name val="Arial"/>
      <family val="2"/>
    </font>
    <font>
      <b/>
      <i/>
      <sz val="10"/>
      <color rgb="FF808080"/>
      <name val="Arial"/>
      <family val="2"/>
    </font>
    <font>
      <i/>
      <sz val="10"/>
      <color theme="1"/>
      <name val="Arial"/>
      <family val="2"/>
    </font>
    <font>
      <i/>
      <sz val="11"/>
      <color theme="1"/>
      <name val="Gill Sans MT"/>
      <family val="2"/>
      <scheme val="minor"/>
    </font>
    <font>
      <b/>
      <sz val="20"/>
      <color theme="1"/>
      <name val="Arial"/>
      <family val="2"/>
    </font>
    <font>
      <b/>
      <sz val="10"/>
      <color theme="2" tint="-0.499984740745262"/>
      <name val="Arial"/>
      <family val="2"/>
    </font>
    <font>
      <sz val="10"/>
      <color theme="1"/>
      <name val="Gill Sans MT"/>
      <family val="2"/>
      <scheme val="minor"/>
    </font>
    <font>
      <b/>
      <i/>
      <sz val="11"/>
      <color theme="1"/>
      <name val="Arial"/>
      <family val="2"/>
    </font>
    <font>
      <sz val="8"/>
      <name val="Arial"/>
      <family val="2"/>
    </font>
    <font>
      <u/>
      <sz val="11"/>
      <color theme="10"/>
      <name val="Calibri"/>
      <family val="2"/>
    </font>
    <font>
      <b/>
      <sz val="14"/>
      <name val="Arial"/>
      <family val="2"/>
    </font>
    <font>
      <b/>
      <sz val="10"/>
      <color indexed="17"/>
      <name val="Arial"/>
      <family val="2"/>
    </font>
    <font>
      <sz val="8"/>
      <color theme="1"/>
      <name val="Gill Sans MT"/>
      <family val="2"/>
      <scheme val="minor"/>
    </font>
    <font>
      <b/>
      <sz val="8"/>
      <color theme="0"/>
      <name val="Gill Sans MT"/>
      <family val="2"/>
      <scheme val="minor"/>
    </font>
    <font>
      <b/>
      <sz val="10"/>
      <color rgb="FF008000"/>
      <name val="Arial"/>
      <family val="2"/>
    </font>
    <font>
      <b/>
      <sz val="18"/>
      <color theme="0"/>
      <name val="Arial"/>
      <family val="2"/>
    </font>
    <font>
      <sz val="16"/>
      <color theme="0"/>
      <name val="Gill Sans MT"/>
      <family val="2"/>
      <scheme val="minor"/>
    </font>
    <font>
      <sz val="18"/>
      <color rgb="FFFFFFFF"/>
      <name val="Gill Sans MT"/>
      <family val="2"/>
      <scheme val="minor"/>
    </font>
    <font>
      <b/>
      <sz val="10"/>
      <color rgb="FF003399"/>
      <name val="Arial"/>
      <family val="2"/>
    </font>
    <font>
      <b/>
      <sz val="10"/>
      <color rgb="FF0070C0"/>
      <name val="Arial"/>
      <family val="2"/>
    </font>
    <font>
      <b/>
      <sz val="9"/>
      <color theme="1"/>
      <name val="Arial"/>
      <family val="2"/>
    </font>
    <font>
      <b/>
      <sz val="11"/>
      <color theme="1"/>
      <name val="Arial"/>
      <family val="2"/>
    </font>
    <font>
      <b/>
      <i/>
      <sz val="9"/>
      <name val="Arial"/>
      <family val="2"/>
    </font>
    <font>
      <b/>
      <sz val="11"/>
      <color theme="4" tint="-0.249977111117893"/>
      <name val="Gill Sans MT"/>
      <family val="2"/>
      <scheme val="minor"/>
    </font>
    <font>
      <b/>
      <sz val="10"/>
      <name val="Verdana"/>
      <family val="2"/>
    </font>
    <font>
      <sz val="10"/>
      <color indexed="22"/>
      <name val="Verdana"/>
      <family val="2"/>
    </font>
    <font>
      <sz val="10"/>
      <color theme="0" tint="-4.9989318521683403E-2"/>
      <name val="Gill Sans MT"/>
      <family val="2"/>
      <scheme val="minor"/>
    </font>
    <font>
      <sz val="12"/>
      <color rgb="FF003399"/>
      <name val="Gill Sans MT"/>
      <family val="2"/>
      <scheme val="minor"/>
    </font>
    <font>
      <sz val="10"/>
      <color theme="0" tint="-4.9989318521683403E-2"/>
      <name val="Arial"/>
      <family val="2"/>
    </font>
    <font>
      <sz val="11"/>
      <color theme="0" tint="-4.9989318521683403E-2"/>
      <name val="Arial"/>
      <family val="2"/>
    </font>
    <font>
      <b/>
      <sz val="16"/>
      <color theme="0"/>
      <name val="Arial"/>
      <family val="2"/>
    </font>
    <font>
      <sz val="10"/>
      <color theme="1"/>
      <name val="Wingdings"/>
      <charset val="2"/>
    </font>
    <font>
      <u/>
      <sz val="10"/>
      <color theme="4"/>
      <name val="Arial"/>
      <family val="2"/>
    </font>
    <font>
      <sz val="11"/>
      <name val="Wingdings"/>
      <charset val="2"/>
    </font>
    <font>
      <sz val="12"/>
      <name val="Wingdings"/>
      <charset val="2"/>
    </font>
    <font>
      <sz val="11"/>
      <color theme="1"/>
      <name val="Wingdings"/>
      <charset val="2"/>
    </font>
    <font>
      <sz val="11"/>
      <color theme="1"/>
      <name val="Gill Sans MT"/>
      <family val="2"/>
      <scheme val="major"/>
    </font>
    <font>
      <sz val="11"/>
      <color theme="1" tint="0.499984740745262"/>
      <name val="Gill Sans MT"/>
      <family val="2"/>
      <scheme val="major"/>
    </font>
  </fonts>
  <fills count="24">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3891A7"/>
        <bgColor indexed="64"/>
      </patternFill>
    </fill>
    <fill>
      <patternFill patternType="solid">
        <fgColor theme="4" tint="0.59999389629810485"/>
        <bgColor indexed="64"/>
      </patternFill>
    </fill>
    <fill>
      <patternFill patternType="solid">
        <fgColor rgb="FF59B2C7"/>
        <bgColor indexed="64"/>
      </patternFill>
    </fill>
    <fill>
      <patternFill patternType="solid">
        <fgColor rgb="FFB4DCE6"/>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CEDCE1"/>
        <bgColor indexed="64"/>
      </patternFill>
    </fill>
    <fill>
      <patternFill patternType="solid">
        <fgColor rgb="FF3A9AB0"/>
        <bgColor indexed="64"/>
      </patternFill>
    </fill>
    <fill>
      <patternFill patternType="solid">
        <fgColor rgb="FF0070C0"/>
        <bgColor indexed="64"/>
      </patternFill>
    </fill>
    <fill>
      <gradientFill degree="90">
        <stop position="0">
          <color theme="0"/>
        </stop>
        <stop position="1">
          <color theme="0"/>
        </stop>
      </gradientFill>
    </fill>
    <fill>
      <patternFill patternType="solid">
        <fgColor theme="0" tint="-0.249977111117893"/>
        <bgColor indexed="64"/>
      </patternFill>
    </fill>
    <fill>
      <patternFill patternType="solid">
        <fgColor theme="6" tint="0.79998168889431442"/>
        <bgColor indexed="64"/>
      </patternFill>
    </fill>
  </fills>
  <borders count="92">
    <border>
      <left/>
      <right/>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dotted">
        <color theme="0" tint="-0.249977111117893"/>
      </left>
      <right style="dotted">
        <color theme="0" tint="-0.249977111117893"/>
      </right>
      <top style="dotted">
        <color theme="0" tint="-0.249977111117893"/>
      </top>
      <bottom style="dotted">
        <color theme="0" tint="-0.249977111117893"/>
      </bottom>
      <diagonal/>
    </border>
    <border>
      <left style="dotted">
        <color theme="0" tint="-0.249977111117893"/>
      </left>
      <right style="dotted">
        <color theme="0" tint="-0.249977111117893"/>
      </right>
      <top style="dotted">
        <color theme="0" tint="-0.249977111117893"/>
      </top>
      <bottom/>
      <diagonal/>
    </border>
    <border>
      <left style="medium">
        <color theme="2" tint="-0.499984740745262"/>
      </left>
      <right style="dotted">
        <color theme="0" tint="-0.249977111117893"/>
      </right>
      <top style="medium">
        <color theme="2" tint="-0.499984740745262"/>
      </top>
      <bottom style="dotted">
        <color theme="0" tint="-0.249977111117893"/>
      </bottom>
      <diagonal/>
    </border>
    <border>
      <left style="dotted">
        <color theme="0" tint="-0.249977111117893"/>
      </left>
      <right style="dotted">
        <color theme="0" tint="-0.249977111117893"/>
      </right>
      <top style="medium">
        <color theme="2" tint="-0.499984740745262"/>
      </top>
      <bottom style="dotted">
        <color theme="0" tint="-0.249977111117893"/>
      </bottom>
      <diagonal/>
    </border>
    <border>
      <left style="dotted">
        <color theme="0" tint="-0.249977111117893"/>
      </left>
      <right style="medium">
        <color theme="2" tint="-0.499984740745262"/>
      </right>
      <top style="medium">
        <color theme="2" tint="-0.499984740745262"/>
      </top>
      <bottom style="dotted">
        <color theme="0" tint="-0.249977111117893"/>
      </bottom>
      <diagonal/>
    </border>
    <border>
      <left style="medium">
        <color theme="2" tint="-0.499984740745262"/>
      </left>
      <right style="dotted">
        <color theme="0" tint="-0.249977111117893"/>
      </right>
      <top style="dotted">
        <color theme="0" tint="-0.249977111117893"/>
      </top>
      <bottom style="dotted">
        <color theme="0" tint="-0.249977111117893"/>
      </bottom>
      <diagonal/>
    </border>
    <border>
      <left style="dotted">
        <color theme="0" tint="-0.249977111117893"/>
      </left>
      <right style="medium">
        <color theme="2" tint="-0.499984740745262"/>
      </right>
      <top style="dotted">
        <color theme="0" tint="-0.249977111117893"/>
      </top>
      <bottom style="dotted">
        <color theme="0" tint="-0.249977111117893"/>
      </bottom>
      <diagonal/>
    </border>
    <border>
      <left style="medium">
        <color theme="2" tint="-0.499984740745262"/>
      </left>
      <right style="dotted">
        <color theme="0" tint="-0.249977111117893"/>
      </right>
      <top style="dotted">
        <color theme="0" tint="-0.249977111117893"/>
      </top>
      <bottom style="medium">
        <color theme="2" tint="-0.499984740745262"/>
      </bottom>
      <diagonal/>
    </border>
    <border>
      <left style="dotted">
        <color theme="0" tint="-0.249977111117893"/>
      </left>
      <right style="dotted">
        <color theme="0" tint="-0.249977111117893"/>
      </right>
      <top style="dotted">
        <color theme="0" tint="-0.249977111117893"/>
      </top>
      <bottom style="medium">
        <color theme="2" tint="-0.499984740745262"/>
      </bottom>
      <diagonal/>
    </border>
    <border>
      <left style="dotted">
        <color theme="0" tint="-0.249977111117893"/>
      </left>
      <right style="medium">
        <color theme="2" tint="-0.499984740745262"/>
      </right>
      <top style="dotted">
        <color theme="0" tint="-0.249977111117893"/>
      </top>
      <bottom style="medium">
        <color theme="2"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right/>
      <top/>
      <bottom style="thin">
        <color theme="2" tint="-0.499984740745262"/>
      </bottom>
      <diagonal/>
    </border>
    <border>
      <left style="thick">
        <color theme="9" tint="0.39994506668294322"/>
      </left>
      <right/>
      <top style="thick">
        <color theme="9" tint="0.39994506668294322"/>
      </top>
      <bottom/>
      <diagonal/>
    </border>
    <border>
      <left/>
      <right/>
      <top style="thick">
        <color theme="9" tint="0.39994506668294322"/>
      </top>
      <bottom/>
      <diagonal/>
    </border>
    <border>
      <left/>
      <right style="thick">
        <color theme="9" tint="0.39994506668294322"/>
      </right>
      <top style="thick">
        <color theme="9" tint="0.39994506668294322"/>
      </top>
      <bottom/>
      <diagonal/>
    </border>
    <border>
      <left style="thick">
        <color theme="9" tint="0.39994506668294322"/>
      </left>
      <right/>
      <top/>
      <bottom/>
      <diagonal/>
    </border>
    <border>
      <left/>
      <right style="thick">
        <color theme="9" tint="0.39994506668294322"/>
      </right>
      <top/>
      <bottom/>
      <diagonal/>
    </border>
    <border>
      <left style="thick">
        <color theme="9" tint="0.39994506668294322"/>
      </left>
      <right/>
      <top/>
      <bottom style="thick">
        <color theme="9" tint="0.39994506668294322"/>
      </bottom>
      <diagonal/>
    </border>
    <border>
      <left/>
      <right/>
      <top/>
      <bottom style="thick">
        <color theme="9" tint="0.39994506668294322"/>
      </bottom>
      <diagonal/>
    </border>
    <border>
      <left/>
      <right style="thick">
        <color theme="9" tint="0.39994506668294322"/>
      </right>
      <top/>
      <bottom style="thick">
        <color theme="9" tint="0.39994506668294322"/>
      </bottom>
      <diagonal/>
    </border>
    <border>
      <left style="thin">
        <color indexed="64"/>
      </left>
      <right/>
      <top/>
      <bottom style="thin">
        <color indexed="64"/>
      </bottom>
      <diagonal/>
    </border>
    <border>
      <left style="dotted">
        <color theme="0" tint="-0.249977111117893"/>
      </left>
      <right/>
      <top style="dotted">
        <color theme="0" tint="-0.249977111117893"/>
      </top>
      <bottom style="dotted">
        <color theme="0" tint="-0.249977111117893"/>
      </bottom>
      <diagonal/>
    </border>
    <border>
      <left/>
      <right/>
      <top style="dotted">
        <color theme="0" tint="-0.249977111117893"/>
      </top>
      <bottom style="dotted">
        <color theme="0" tint="-0.249977111117893"/>
      </bottom>
      <diagonal/>
    </border>
    <border>
      <left/>
      <right style="dotted">
        <color theme="0" tint="-0.249977111117893"/>
      </right>
      <top style="dotted">
        <color theme="0" tint="-0.249977111117893"/>
      </top>
      <bottom style="dotted">
        <color theme="0" tint="-0.249977111117893"/>
      </bottom>
      <diagonal/>
    </border>
    <border>
      <left/>
      <right/>
      <top style="hair">
        <color theme="0" tint="-0.34998626667073579"/>
      </top>
      <bottom style="hair">
        <color theme="0" tint="-0.34998626667073579"/>
      </bottom>
      <diagonal/>
    </border>
    <border>
      <left style="double">
        <color rgb="FF003399"/>
      </left>
      <right/>
      <top/>
      <bottom/>
      <diagonal/>
    </border>
    <border>
      <left/>
      <right/>
      <top/>
      <bottom style="double">
        <color rgb="FF003399"/>
      </bottom>
      <diagonal/>
    </border>
    <border>
      <left/>
      <right/>
      <top style="double">
        <color rgb="FF003399"/>
      </top>
      <bottom/>
      <diagonal/>
    </border>
    <border>
      <left style="double">
        <color rgb="FF003399"/>
      </left>
      <right/>
      <top style="double">
        <color rgb="FF003399"/>
      </top>
      <bottom/>
      <diagonal/>
    </border>
    <border>
      <left style="double">
        <color rgb="FF003399"/>
      </left>
      <right/>
      <top style="double">
        <color rgb="FF003399"/>
      </top>
      <bottom style="double">
        <color rgb="FF003399"/>
      </bottom>
      <diagonal/>
    </border>
    <border>
      <left style="double">
        <color rgb="FF003399"/>
      </left>
      <right/>
      <top/>
      <bottom style="double">
        <color rgb="FF003399"/>
      </bottom>
      <diagonal/>
    </border>
    <border>
      <left style="double">
        <color rgb="FF003399"/>
      </left>
      <right style="double">
        <color rgb="FF003399"/>
      </right>
      <top style="double">
        <color rgb="FF003399"/>
      </top>
      <bottom style="double">
        <color rgb="FF003399"/>
      </bottom>
      <diagonal/>
    </border>
    <border>
      <left/>
      <right style="double">
        <color rgb="FF003399"/>
      </right>
      <top style="double">
        <color rgb="FF003399"/>
      </top>
      <bottom/>
      <diagonal/>
    </border>
    <border>
      <left/>
      <right style="double">
        <color rgb="FF003399"/>
      </right>
      <top/>
      <bottom/>
      <diagonal/>
    </border>
    <border>
      <left/>
      <right style="double">
        <color rgb="FF003399"/>
      </right>
      <top/>
      <bottom style="double">
        <color rgb="FF003399"/>
      </bottom>
      <diagonal/>
    </border>
    <border>
      <left/>
      <right/>
      <top style="double">
        <color rgb="FF003399"/>
      </top>
      <bottom style="double">
        <color rgb="FF003399"/>
      </bottom>
      <diagonal/>
    </border>
    <border>
      <left/>
      <right style="double">
        <color rgb="FF003399"/>
      </right>
      <top style="double">
        <color rgb="FF003399"/>
      </top>
      <bottom style="double">
        <color rgb="FF003399"/>
      </bottom>
      <diagonal/>
    </border>
    <border>
      <left style="thin">
        <color indexed="64"/>
      </left>
      <right/>
      <top/>
      <bottom/>
      <diagonal/>
    </border>
    <border>
      <left style="thin">
        <color indexed="64"/>
      </left>
      <right/>
      <top style="thin">
        <color indexed="64"/>
      </top>
      <bottom/>
      <diagonal/>
    </border>
    <border>
      <left style="double">
        <color rgb="FF003399"/>
      </left>
      <right style="double">
        <color rgb="FF003399"/>
      </right>
      <top style="double">
        <color rgb="FF003399"/>
      </top>
      <bottom/>
      <diagonal/>
    </border>
    <border>
      <left style="double">
        <color rgb="FF003399"/>
      </left>
      <right style="double">
        <color rgb="FF003399"/>
      </right>
      <top/>
      <bottom/>
      <diagonal/>
    </border>
    <border>
      <left style="double">
        <color rgb="FF003399"/>
      </left>
      <right style="double">
        <color rgb="FF003399"/>
      </right>
      <top/>
      <bottom style="double">
        <color rgb="FF003399"/>
      </bottom>
      <diagonal/>
    </border>
    <border>
      <left style="hair">
        <color theme="0" tint="-0.34998626667073579"/>
      </left>
      <right/>
      <top style="hair">
        <color theme="0" tint="-0.34998626667073579"/>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diagonal/>
    </border>
    <border>
      <left style="hair">
        <color theme="0" tint="-0.34998626667073579"/>
      </left>
      <right style="hair">
        <color theme="0" tint="-0.34998626667073579"/>
      </right>
      <top/>
      <bottom/>
      <diagonal/>
    </border>
    <border>
      <left style="hair">
        <color theme="0" tint="-0.34998626667073579"/>
      </left>
      <right style="hair">
        <color theme="0" tint="-0.34998626667073579"/>
      </right>
      <top/>
      <bottom style="hair">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3399"/>
      </left>
      <right style="double">
        <color rgb="FF003399"/>
      </right>
      <top style="double">
        <color rgb="FF0070C0"/>
      </top>
      <bottom style="double">
        <color rgb="FF003399"/>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top style="hair">
        <color theme="0" tint="-0.34998626667073579"/>
      </top>
      <bottom/>
      <diagonal/>
    </border>
  </borders>
  <cellStyleXfs count="4">
    <xf numFmtId="0" fontId="0" fillId="0" borderId="0"/>
    <xf numFmtId="9" fontId="3" fillId="0" borderId="0" applyFont="0" applyFill="0" applyBorder="0" applyAlignment="0" applyProtection="0"/>
    <xf numFmtId="0" fontId="5" fillId="0" borderId="0"/>
    <xf numFmtId="0" fontId="54" fillId="0" borderId="0" applyNumberFormat="0" applyFill="0" applyBorder="0" applyAlignment="0" applyProtection="0">
      <alignment vertical="top"/>
      <protection locked="0"/>
    </xf>
  </cellStyleXfs>
  <cellXfs count="631">
    <xf numFmtId="0" fontId="0" fillId="0" borderId="0" xfId="0"/>
    <xf numFmtId="0" fontId="0" fillId="3" borderId="0" xfId="0" applyFill="1" applyBorder="1" applyAlignment="1">
      <alignment vertical="center"/>
    </xf>
    <xf numFmtId="0" fontId="0" fillId="0" borderId="0" xfId="0" applyFill="1" applyBorder="1" applyAlignment="1">
      <alignment vertical="center"/>
    </xf>
    <xf numFmtId="0" fontId="0" fillId="2" borderId="0" xfId="0" applyFill="1" applyBorder="1" applyAlignment="1">
      <alignment vertical="center"/>
    </xf>
    <xf numFmtId="0" fontId="0" fillId="3" borderId="0" xfId="0" applyFill="1" applyBorder="1" applyAlignment="1"/>
    <xf numFmtId="0" fontId="0" fillId="2" borderId="0" xfId="0" applyFill="1" applyBorder="1" applyAlignment="1" applyProtection="1">
      <alignment vertical="center"/>
      <protection hidden="1"/>
    </xf>
    <xf numFmtId="0" fontId="0" fillId="0" borderId="0" xfId="0" applyFill="1" applyBorder="1" applyAlignment="1">
      <alignment horizontal="center" vertical="center"/>
    </xf>
    <xf numFmtId="0" fontId="0" fillId="0" borderId="0" xfId="0" applyFill="1" applyAlignment="1">
      <alignment vertical="center"/>
    </xf>
    <xf numFmtId="0" fontId="0" fillId="4" borderId="0" xfId="0" applyFill="1" applyBorder="1"/>
    <xf numFmtId="0" fontId="0" fillId="4" borderId="0" xfId="0" applyFill="1"/>
    <xf numFmtId="0" fontId="0" fillId="4" borderId="0" xfId="0" applyFill="1" applyAlignment="1"/>
    <xf numFmtId="0" fontId="4" fillId="4" borderId="0" xfId="0" applyFont="1" applyFill="1" applyBorder="1" applyAlignment="1">
      <alignment vertical="top"/>
    </xf>
    <xf numFmtId="0" fontId="15" fillId="3" borderId="0" xfId="0" applyFont="1" applyFill="1" applyAlignment="1">
      <alignment vertical="justify" wrapText="1"/>
    </xf>
    <xf numFmtId="0" fontId="2" fillId="4" borderId="0" xfId="0" applyFont="1" applyFill="1" applyBorder="1" applyAlignment="1">
      <alignment vertical="top" wrapText="1"/>
    </xf>
    <xf numFmtId="0" fontId="15" fillId="3" borderId="0" xfId="0" applyFont="1" applyFill="1" applyBorder="1" applyAlignment="1">
      <alignment horizontal="justify" vertical="center" wrapText="1"/>
    </xf>
    <xf numFmtId="0" fontId="17" fillId="4" borderId="0" xfId="2" applyFont="1" applyFill="1" applyBorder="1"/>
    <xf numFmtId="0" fontId="17" fillId="4" borderId="0" xfId="2" applyFont="1" applyFill="1"/>
    <xf numFmtId="0" fontId="20" fillId="4" borderId="0" xfId="2" applyFont="1" applyFill="1" applyBorder="1"/>
    <xf numFmtId="0" fontId="20" fillId="4" borderId="0" xfId="2" applyFont="1" applyFill="1"/>
    <xf numFmtId="0" fontId="20" fillId="0" borderId="0" xfId="2" applyFont="1"/>
    <xf numFmtId="0" fontId="15" fillId="3" borderId="0" xfId="0" applyFont="1" applyFill="1" applyBorder="1" applyAlignment="1">
      <alignment horizontal="left" vertical="center" wrapText="1"/>
    </xf>
    <xf numFmtId="0" fontId="0" fillId="4" borderId="0" xfId="0" applyFill="1" applyBorder="1" applyAlignment="1">
      <alignment vertical="center"/>
    </xf>
    <xf numFmtId="0" fontId="0" fillId="4" borderId="0" xfId="0" applyFill="1" applyBorder="1" applyAlignment="1"/>
    <xf numFmtId="0" fontId="0" fillId="4" borderId="0" xfId="0" applyFill="1" applyBorder="1" applyAlignment="1">
      <alignment horizontal="center" vertical="center"/>
    </xf>
    <xf numFmtId="0" fontId="0" fillId="4" borderId="0" xfId="0" applyFill="1" applyAlignment="1">
      <alignment vertical="center"/>
    </xf>
    <xf numFmtId="0" fontId="7" fillId="4" borderId="0" xfId="0" applyFont="1" applyFill="1" applyBorder="1" applyAlignment="1">
      <alignment horizontal="left" vertical="center" wrapText="1"/>
    </xf>
    <xf numFmtId="0" fontId="7" fillId="3" borderId="0" xfId="0" applyFont="1" applyFill="1" applyBorder="1" applyAlignment="1">
      <alignment horizontal="left" vertical="center" wrapText="1"/>
    </xf>
    <xf numFmtId="0" fontId="21" fillId="4" borderId="0" xfId="0" applyFont="1" applyFill="1" applyBorder="1" applyAlignment="1">
      <alignment vertical="center"/>
    </xf>
    <xf numFmtId="0" fontId="17" fillId="4" borderId="0" xfId="0" applyFont="1" applyFill="1" applyBorder="1" applyAlignment="1">
      <alignment vertical="center"/>
    </xf>
    <xf numFmtId="0" fontId="17" fillId="4" borderId="0" xfId="0" applyFont="1" applyFill="1" applyBorder="1" applyAlignment="1" applyProtection="1">
      <alignment horizontal="center" vertical="center"/>
    </xf>
    <xf numFmtId="0" fontId="17" fillId="4" borderId="0" xfId="0" applyFont="1" applyFill="1" applyBorder="1" applyAlignment="1" applyProtection="1">
      <alignment vertical="center"/>
    </xf>
    <xf numFmtId="0" fontId="21" fillId="4" borderId="0" xfId="0" applyFont="1" applyFill="1" applyBorder="1" applyAlignment="1" applyProtection="1">
      <alignment vertical="center"/>
      <protection hidden="1"/>
    </xf>
    <xf numFmtId="0" fontId="18" fillId="4" borderId="0" xfId="0" applyFont="1" applyFill="1" applyBorder="1" applyAlignment="1">
      <alignment horizontal="center" vertical="center"/>
    </xf>
    <xf numFmtId="9" fontId="18" fillId="4" borderId="0" xfId="1" applyFont="1" applyFill="1" applyBorder="1" applyAlignment="1">
      <alignment horizontal="center" vertical="center"/>
    </xf>
    <xf numFmtId="0" fontId="23" fillId="4" borderId="0" xfId="0" applyFont="1" applyFill="1" applyBorder="1" applyAlignment="1">
      <alignment horizontal="center" vertical="center"/>
    </xf>
    <xf numFmtId="0" fontId="24" fillId="4" borderId="0" xfId="0" applyFont="1" applyFill="1" applyBorder="1" applyAlignment="1">
      <alignment vertical="center"/>
    </xf>
    <xf numFmtId="0" fontId="8" fillId="0" borderId="9" xfId="0" applyFont="1" applyBorder="1" applyAlignment="1" applyProtection="1">
      <alignment horizontal="center" vertical="center"/>
      <protection locked="0"/>
    </xf>
    <xf numFmtId="0" fontId="25" fillId="13" borderId="9" xfId="0" applyFont="1" applyFill="1" applyBorder="1" applyAlignment="1">
      <alignment horizontal="center" vertical="center"/>
    </xf>
    <xf numFmtId="0" fontId="20" fillId="4" borderId="0" xfId="2" applyFont="1" applyFill="1" applyAlignment="1">
      <alignment horizontal="center" vertical="center"/>
    </xf>
    <xf numFmtId="0" fontId="20" fillId="4" borderId="0" xfId="2" applyFont="1" applyFill="1" applyAlignment="1">
      <alignment horizontal="center"/>
    </xf>
    <xf numFmtId="0" fontId="8" fillId="0" borderId="10" xfId="0" applyFont="1" applyBorder="1" applyAlignment="1" applyProtection="1">
      <alignment horizontal="center" vertical="center"/>
      <protection locked="0"/>
    </xf>
    <xf numFmtId="0" fontId="26" fillId="4" borderId="0" xfId="0" applyFont="1" applyFill="1" applyBorder="1" applyAlignment="1">
      <alignment vertical="center"/>
    </xf>
    <xf numFmtId="0" fontId="26" fillId="2" borderId="0" xfId="0" applyFont="1" applyFill="1" applyBorder="1" applyAlignment="1">
      <alignment vertical="center"/>
    </xf>
    <xf numFmtId="0" fontId="26" fillId="4" borderId="0" xfId="0" applyFont="1" applyFill="1" applyBorder="1" applyAlignment="1" applyProtection="1">
      <alignment vertical="center"/>
      <protection hidden="1"/>
    </xf>
    <xf numFmtId="0" fontId="26" fillId="2" borderId="0" xfId="0" applyFont="1" applyFill="1" applyBorder="1" applyAlignment="1" applyProtection="1">
      <alignment vertical="center"/>
      <protection hidden="1"/>
    </xf>
    <xf numFmtId="0" fontId="26" fillId="3" borderId="0" xfId="0" applyFont="1" applyFill="1" applyBorder="1" applyAlignment="1">
      <alignment vertical="center"/>
    </xf>
    <xf numFmtId="0" fontId="27" fillId="0" borderId="0" xfId="2" applyFont="1"/>
    <xf numFmtId="0" fontId="27" fillId="4" borderId="0" xfId="2" applyFont="1" applyFill="1"/>
    <xf numFmtId="0" fontId="26" fillId="4" borderId="0" xfId="0" applyFont="1" applyFill="1" applyAlignment="1">
      <alignment vertical="center"/>
    </xf>
    <xf numFmtId="0" fontId="26" fillId="0" borderId="0" xfId="0" applyFont="1" applyFill="1" applyAlignment="1">
      <alignment vertical="center"/>
    </xf>
    <xf numFmtId="0" fontId="19" fillId="4" borderId="0" xfId="0" applyFont="1" applyFill="1" applyBorder="1" applyAlignment="1" applyProtection="1">
      <alignment horizontal="center" vertical="center"/>
    </xf>
    <xf numFmtId="0" fontId="19" fillId="4" borderId="0" xfId="0" applyFont="1" applyFill="1" applyBorder="1" applyAlignment="1" applyProtection="1">
      <alignment vertical="center"/>
    </xf>
    <xf numFmtId="0" fontId="19" fillId="4" borderId="0" xfId="0" applyFont="1" applyFill="1" applyBorder="1" applyAlignment="1" applyProtection="1">
      <alignment vertical="center" wrapText="1"/>
    </xf>
    <xf numFmtId="0" fontId="28" fillId="4" borderId="0" xfId="0" applyFont="1" applyFill="1" applyBorder="1" applyAlignment="1" applyProtection="1">
      <alignment vertical="center" wrapText="1"/>
    </xf>
    <xf numFmtId="0" fontId="0" fillId="0" borderId="0" xfId="0" applyAlignment="1">
      <alignment horizontal="justify" vertical="center" wrapText="1"/>
    </xf>
    <xf numFmtId="0" fontId="30" fillId="4" borderId="0" xfId="0" applyFont="1" applyFill="1" applyBorder="1" applyAlignment="1">
      <alignment horizontal="left" wrapText="1"/>
    </xf>
    <xf numFmtId="0" fontId="7" fillId="4" borderId="0" xfId="0" applyFont="1" applyFill="1" applyBorder="1" applyAlignment="1">
      <alignment horizontal="left" vertical="center" wrapText="1"/>
    </xf>
    <xf numFmtId="0" fontId="0" fillId="4" borderId="0" xfId="0" applyFill="1" applyBorder="1" applyAlignment="1">
      <alignment vertical="center"/>
    </xf>
    <xf numFmtId="0" fontId="0" fillId="0" borderId="0" xfId="0" applyAlignment="1">
      <alignment vertical="center" wrapText="1"/>
    </xf>
    <xf numFmtId="0" fontId="0" fillId="0" borderId="0" xfId="0" applyFont="1"/>
    <xf numFmtId="0" fontId="13" fillId="4" borderId="0" xfId="0" applyFont="1" applyFill="1" applyAlignment="1">
      <alignment horizontal="center" wrapText="1"/>
    </xf>
    <xf numFmtId="0" fontId="15" fillId="3" borderId="0" xfId="0" applyFont="1" applyFill="1" applyBorder="1" applyAlignment="1">
      <alignment horizontal="justify" vertical="center" wrapText="1"/>
    </xf>
    <xf numFmtId="0" fontId="14" fillId="4" borderId="0" xfId="0" applyFont="1" applyFill="1" applyAlignment="1">
      <alignment wrapText="1"/>
    </xf>
    <xf numFmtId="0" fontId="10" fillId="4" borderId="0" xfId="0" applyFont="1" applyFill="1" applyBorder="1" applyAlignment="1">
      <alignment horizontal="left" vertical="top" wrapText="1"/>
    </xf>
    <xf numFmtId="0" fontId="0" fillId="0" borderId="0" xfId="0" applyBorder="1" applyAlignment="1">
      <alignment horizontal="justify" vertical="center" wrapText="1"/>
    </xf>
    <xf numFmtId="0" fontId="0" fillId="0" borderId="0" xfId="0" applyAlignment="1"/>
    <xf numFmtId="0" fontId="15" fillId="3" borderId="0" xfId="0" applyFont="1" applyFill="1" applyBorder="1" applyAlignment="1">
      <alignment horizontal="justify" vertical="center" wrapText="1"/>
    </xf>
    <xf numFmtId="0" fontId="0" fillId="4" borderId="0" xfId="0" applyFill="1" applyAlignment="1">
      <alignment wrapText="1"/>
    </xf>
    <xf numFmtId="0" fontId="32" fillId="4" borderId="0" xfId="0" applyFont="1" applyFill="1" applyBorder="1" applyAlignment="1"/>
    <xf numFmtId="0" fontId="36" fillId="4" borderId="0" xfId="0" applyFont="1" applyFill="1"/>
    <xf numFmtId="0" fontId="15" fillId="3" borderId="0" xfId="0" applyNumberFormat="1" applyFont="1" applyFill="1" applyBorder="1" applyAlignment="1">
      <alignment horizontal="justify" vertical="center" wrapText="1"/>
    </xf>
    <xf numFmtId="0" fontId="0" fillId="4" borderId="0" xfId="0" applyFont="1" applyFill="1" applyBorder="1"/>
    <xf numFmtId="0" fontId="31" fillId="5" borderId="0" xfId="0" applyFont="1" applyFill="1"/>
    <xf numFmtId="0" fontId="32" fillId="5" borderId="0" xfId="0" applyFont="1" applyFill="1" applyAlignment="1">
      <alignment horizontal="justify" vertical="top"/>
    </xf>
    <xf numFmtId="0" fontId="0" fillId="5" borderId="0" xfId="0" applyFont="1" applyFill="1" applyAlignment="1">
      <alignment horizontal="justify" vertical="top"/>
    </xf>
    <xf numFmtId="0" fontId="15" fillId="3" borderId="0" xfId="0" applyFont="1" applyFill="1" applyBorder="1" applyAlignment="1">
      <alignment horizontal="justify" vertical="justify" wrapText="1"/>
    </xf>
    <xf numFmtId="0" fontId="0" fillId="0" borderId="0" xfId="0" applyAlignment="1">
      <alignment horizontal="justify" vertical="justify" wrapText="1"/>
    </xf>
    <xf numFmtId="0" fontId="20" fillId="0" borderId="0" xfId="2" applyFont="1" applyAlignment="1">
      <alignment wrapText="1"/>
    </xf>
    <xf numFmtId="0" fontId="12" fillId="0" borderId="0" xfId="2" applyFont="1" applyAlignment="1">
      <alignment horizontal="center" wrapText="1"/>
    </xf>
    <xf numFmtId="0" fontId="20" fillId="0" borderId="0" xfId="2" applyFont="1" applyAlignment="1">
      <alignment horizontal="center" vertical="center" wrapText="1"/>
    </xf>
    <xf numFmtId="0" fontId="8" fillId="0" borderId="19" xfId="0" applyFont="1" applyBorder="1" applyAlignment="1" applyProtection="1">
      <alignment horizontal="center" vertical="center"/>
      <protection locked="0"/>
    </xf>
    <xf numFmtId="0" fontId="8" fillId="0" borderId="31" xfId="0" applyFont="1" applyBorder="1" applyAlignment="1" applyProtection="1">
      <alignment horizontal="center" vertical="center"/>
      <protection locked="0"/>
    </xf>
    <xf numFmtId="0" fontId="41" fillId="2" borderId="0" xfId="0" applyFont="1" applyFill="1" applyBorder="1" applyAlignment="1">
      <alignment vertical="center"/>
    </xf>
    <xf numFmtId="0" fontId="5" fillId="2" borderId="0" xfId="0" applyFont="1" applyFill="1" applyBorder="1" applyAlignment="1">
      <alignment vertical="center"/>
    </xf>
    <xf numFmtId="0" fontId="22" fillId="2" borderId="0" xfId="0" applyFont="1" applyFill="1" applyBorder="1" applyAlignment="1">
      <alignment vertical="center"/>
    </xf>
    <xf numFmtId="0" fontId="22" fillId="3" borderId="0" xfId="0" applyFont="1" applyFill="1" applyBorder="1" applyAlignment="1">
      <alignment vertical="center"/>
    </xf>
    <xf numFmtId="0" fontId="22" fillId="0" borderId="0" xfId="0" applyFont="1" applyFill="1" applyBorder="1" applyAlignment="1">
      <alignment vertical="center"/>
    </xf>
    <xf numFmtId="0" fontId="22" fillId="0" borderId="2" xfId="0" applyFont="1" applyFill="1" applyBorder="1" applyAlignment="1">
      <alignment vertical="center"/>
    </xf>
    <xf numFmtId="0" fontId="22" fillId="0" borderId="0" xfId="0" applyFont="1" applyFill="1" applyBorder="1" applyAlignment="1">
      <alignment horizontal="center" vertical="center"/>
    </xf>
    <xf numFmtId="0" fontId="22" fillId="0" borderId="0" xfId="0" applyFont="1" applyFill="1" applyAlignment="1">
      <alignment vertical="center"/>
    </xf>
    <xf numFmtId="0" fontId="17" fillId="0" borderId="0" xfId="0" applyFont="1" applyFill="1" applyBorder="1" applyAlignment="1">
      <alignment vertical="center"/>
    </xf>
    <xf numFmtId="0" fontId="18" fillId="0" borderId="0" xfId="0" applyFont="1" applyFill="1" applyBorder="1" applyAlignment="1">
      <alignment horizontal="center" vertical="center"/>
    </xf>
    <xf numFmtId="9" fontId="18" fillId="0" borderId="0" xfId="1" applyFont="1" applyFill="1" applyBorder="1" applyAlignment="1">
      <alignment horizontal="center" vertical="center"/>
    </xf>
    <xf numFmtId="0" fontId="17" fillId="0" borderId="0" xfId="0" applyFont="1" applyFill="1" applyAlignment="1">
      <alignment vertical="center"/>
    </xf>
    <xf numFmtId="0" fontId="18" fillId="0" borderId="0" xfId="0" applyFont="1" applyFill="1" applyBorder="1" applyAlignment="1">
      <alignment vertical="center"/>
    </xf>
    <xf numFmtId="0" fontId="15" fillId="3" borderId="0" xfId="0" applyFont="1" applyFill="1" applyBorder="1" applyAlignment="1">
      <alignment horizontal="justify" vertical="center" wrapText="1"/>
    </xf>
    <xf numFmtId="0" fontId="22" fillId="0" borderId="0" xfId="0" applyNumberFormat="1" applyFont="1" applyFill="1" applyBorder="1" applyAlignment="1">
      <alignment horizontal="justify" vertical="justify" wrapText="1"/>
    </xf>
    <xf numFmtId="0" fontId="0" fillId="0" borderId="0" xfId="0" applyBorder="1" applyAlignment="1">
      <alignment horizontal="justify" vertical="justify" wrapText="1"/>
    </xf>
    <xf numFmtId="0" fontId="0" fillId="0" borderId="0" xfId="0"/>
    <xf numFmtId="0" fontId="15" fillId="5" borderId="0" xfId="0" applyFont="1" applyFill="1" applyBorder="1" applyAlignment="1">
      <alignment horizontal="justify" vertical="justify" wrapText="1"/>
    </xf>
    <xf numFmtId="0" fontId="22" fillId="0" borderId="0" xfId="0" applyFont="1" applyAlignment="1">
      <alignment horizontal="left" vertical="top"/>
    </xf>
    <xf numFmtId="0" fontId="31" fillId="5" borderId="0" xfId="0" applyFont="1" applyFill="1" applyAlignment="1"/>
    <xf numFmtId="0" fontId="0" fillId="0" borderId="0" xfId="0" applyAlignment="1"/>
    <xf numFmtId="0" fontId="0" fillId="0" borderId="0" xfId="0" applyFill="1" applyAlignment="1"/>
    <xf numFmtId="0" fontId="6" fillId="16" borderId="19" xfId="0" applyFont="1" applyFill="1" applyBorder="1" applyAlignment="1">
      <alignment horizontal="center" vertical="center"/>
    </xf>
    <xf numFmtId="0" fontId="6" fillId="16" borderId="31" xfId="0" applyFont="1" applyFill="1" applyBorder="1" applyAlignment="1">
      <alignment horizontal="center" vertical="center"/>
    </xf>
    <xf numFmtId="0" fontId="0" fillId="0" borderId="0" xfId="0" applyAlignment="1"/>
    <xf numFmtId="0" fontId="0" fillId="0" borderId="0" xfId="0" applyAlignment="1">
      <alignment horizontal="left" vertical="top" wrapText="1"/>
    </xf>
    <xf numFmtId="0" fontId="0" fillId="0" borderId="0" xfId="0" applyFont="1" applyFill="1"/>
    <xf numFmtId="0" fontId="49" fillId="0" borderId="0" xfId="0" applyFont="1" applyFill="1" applyBorder="1" applyAlignment="1">
      <alignment horizontal="center" vertical="center" wrapText="1"/>
    </xf>
    <xf numFmtId="0" fontId="0" fillId="3" borderId="0" xfId="0" applyFill="1" applyAlignment="1">
      <alignment horizontal="justify" vertical="justify" wrapText="1"/>
    </xf>
    <xf numFmtId="0" fontId="0" fillId="4" borderId="0" xfId="0" applyFill="1" applyBorder="1" applyAlignment="1">
      <alignment vertical="center"/>
    </xf>
    <xf numFmtId="0" fontId="24" fillId="12" borderId="9" xfId="0" applyFont="1" applyFill="1" applyBorder="1" applyAlignment="1">
      <alignment horizontal="center" vertical="center" wrapText="1"/>
    </xf>
    <xf numFmtId="0" fontId="7" fillId="3" borderId="0" xfId="0" applyFont="1" applyFill="1" applyBorder="1" applyAlignment="1">
      <alignment horizontal="left" vertical="center" wrapText="1"/>
    </xf>
    <xf numFmtId="0" fontId="5" fillId="3" borderId="0" xfId="0" applyFont="1" applyFill="1" applyBorder="1" applyAlignment="1">
      <alignment horizontal="justify" vertical="top" wrapText="1"/>
    </xf>
    <xf numFmtId="0" fontId="22" fillId="4" borderId="0" xfId="0" applyFont="1" applyFill="1" applyBorder="1" applyAlignment="1">
      <alignment vertical="center"/>
    </xf>
    <xf numFmtId="0" fontId="0" fillId="3" borderId="0" xfId="0" applyFill="1"/>
    <xf numFmtId="0" fontId="50" fillId="4" borderId="0" xfId="0" applyFont="1" applyFill="1" applyAlignment="1"/>
    <xf numFmtId="0" fontId="5" fillId="4" borderId="0" xfId="0" applyFont="1" applyFill="1" applyAlignment="1">
      <alignment horizontal="justify" vertical="justify"/>
    </xf>
    <xf numFmtId="0" fontId="0" fillId="4" borderId="0" xfId="0" applyFill="1" applyAlignment="1">
      <alignment horizontal="justify" vertical="justify"/>
    </xf>
    <xf numFmtId="0" fontId="50" fillId="3" borderId="0" xfId="0" applyFont="1" applyFill="1" applyAlignment="1"/>
    <xf numFmtId="0" fontId="56" fillId="3" borderId="0" xfId="0" applyFont="1" applyFill="1" applyAlignment="1">
      <alignment horizontal="center" vertical="center" wrapText="1"/>
    </xf>
    <xf numFmtId="0" fontId="0" fillId="3" borderId="0" xfId="0" applyFill="1" applyBorder="1"/>
    <xf numFmtId="0" fontId="58" fillId="0" borderId="0" xfId="0" applyFont="1" applyFill="1" applyAlignment="1">
      <alignment vertical="center" wrapText="1"/>
    </xf>
    <xf numFmtId="0" fontId="53" fillId="0" borderId="0" xfId="0" applyFont="1" applyFill="1" applyAlignment="1">
      <alignment vertical="center" wrapText="1"/>
    </xf>
    <xf numFmtId="0" fontId="57" fillId="0" borderId="0" xfId="0" applyFont="1" applyFill="1" applyAlignment="1">
      <alignment vertical="center" wrapText="1"/>
    </xf>
    <xf numFmtId="0" fontId="50" fillId="3" borderId="0" xfId="0" applyFont="1" applyFill="1" applyAlignment="1"/>
    <xf numFmtId="0" fontId="0" fillId="0" borderId="0" xfId="0" applyAlignment="1">
      <alignment horizontal="justify" vertical="center" wrapText="1"/>
    </xf>
    <xf numFmtId="0" fontId="0" fillId="0" borderId="0" xfId="0" applyAlignment="1">
      <alignment vertical="center" wrapText="1"/>
    </xf>
    <xf numFmtId="0" fontId="62" fillId="0" borderId="0" xfId="0" applyFont="1" applyAlignment="1">
      <alignment horizontal="center"/>
    </xf>
    <xf numFmtId="0" fontId="0" fillId="3" borderId="67" xfId="0" applyFill="1" applyBorder="1"/>
    <xf numFmtId="0" fontId="0" fillId="3" borderId="58" xfId="0" applyFont="1" applyFill="1" applyBorder="1" applyAlignment="1">
      <alignment horizontal="center" wrapText="1"/>
    </xf>
    <xf numFmtId="0" fontId="4" fillId="4" borderId="65" xfId="0" applyFont="1" applyFill="1" applyBorder="1" applyAlignment="1">
      <alignment vertical="top"/>
    </xf>
    <xf numFmtId="0" fontId="64" fillId="3" borderId="0" xfId="0" applyFont="1" applyFill="1" applyAlignment="1"/>
    <xf numFmtId="0" fontId="6" fillId="3" borderId="0" xfId="0" applyFont="1" applyFill="1" applyBorder="1" applyAlignment="1">
      <alignment wrapText="1"/>
    </xf>
    <xf numFmtId="0" fontId="0" fillId="0" borderId="0" xfId="0" applyBorder="1" applyAlignment="1">
      <alignment wrapText="1"/>
    </xf>
    <xf numFmtId="0" fontId="56" fillId="3" borderId="0" xfId="0" applyFont="1" applyFill="1" applyAlignment="1">
      <alignment vertical="center" wrapText="1"/>
    </xf>
    <xf numFmtId="0" fontId="0" fillId="0" borderId="0" xfId="0" applyAlignment="1">
      <alignment horizontal="right"/>
    </xf>
    <xf numFmtId="0" fontId="22" fillId="0" borderId="0" xfId="0" applyFont="1" applyFill="1" applyBorder="1" applyAlignment="1">
      <alignment horizontal="left" vertical="top" wrapText="1"/>
    </xf>
    <xf numFmtId="0" fontId="22" fillId="0" borderId="0" xfId="0" applyFont="1" applyAlignment="1">
      <alignment horizontal="left" vertical="top"/>
    </xf>
    <xf numFmtId="0" fontId="0" fillId="6" borderId="19" xfId="0" applyFill="1" applyBorder="1" applyAlignment="1">
      <alignment horizontal="right" wrapText="1"/>
    </xf>
    <xf numFmtId="0" fontId="0" fillId="7" borderId="23" xfId="0" applyFill="1" applyBorder="1" applyAlignment="1">
      <alignment horizontal="right" wrapText="1"/>
    </xf>
    <xf numFmtId="0" fontId="0" fillId="7" borderId="19" xfId="0" applyFill="1" applyBorder="1" applyAlignment="1">
      <alignment horizontal="right" wrapText="1"/>
    </xf>
    <xf numFmtId="0" fontId="0" fillId="8" borderId="19" xfId="0" applyFill="1" applyBorder="1" applyAlignment="1">
      <alignment horizontal="right" wrapText="1"/>
    </xf>
    <xf numFmtId="0" fontId="0" fillId="9" borderId="19" xfId="0" applyFill="1" applyBorder="1" applyAlignment="1">
      <alignment horizontal="right" wrapText="1"/>
    </xf>
    <xf numFmtId="0" fontId="20" fillId="0" borderId="0" xfId="2" applyFont="1" applyFill="1"/>
    <xf numFmtId="0" fontId="34" fillId="0" borderId="0" xfId="0" applyFont="1" applyFill="1" applyBorder="1" applyAlignment="1">
      <alignment horizontal="center" vertical="center" wrapText="1"/>
    </xf>
    <xf numFmtId="0" fontId="0" fillId="0" borderId="0" xfId="0" applyFill="1" applyAlignment="1">
      <alignment vertical="center" wrapText="1"/>
    </xf>
    <xf numFmtId="0" fontId="20" fillId="0" borderId="0" xfId="2" applyFont="1" applyFill="1" applyBorder="1"/>
    <xf numFmtId="0" fontId="17" fillId="0" borderId="0" xfId="2" applyFont="1" applyFill="1" applyBorder="1"/>
    <xf numFmtId="0" fontId="17" fillId="0" borderId="0" xfId="2" applyFont="1" applyFill="1"/>
    <xf numFmtId="0" fontId="27" fillId="0" borderId="0" xfId="2" applyFont="1" applyFill="1"/>
    <xf numFmtId="0" fontId="68" fillId="0" borderId="0" xfId="0" applyFont="1"/>
    <xf numFmtId="0" fontId="69" fillId="3" borderId="0" xfId="0" applyFont="1" applyFill="1" applyBorder="1" applyAlignment="1" applyProtection="1">
      <protection locked="0"/>
    </xf>
    <xf numFmtId="0" fontId="5" fillId="3" borderId="0" xfId="0" applyFont="1" applyFill="1" applyBorder="1" applyAlignment="1" applyProtection="1">
      <alignment horizontal="left" vertical="top"/>
      <protection locked="0"/>
    </xf>
    <xf numFmtId="0" fontId="44" fillId="3" borderId="0" xfId="0" applyNumberFormat="1" applyFont="1" applyFill="1" applyBorder="1" applyAlignment="1">
      <alignment horizontal="center" vertical="top" wrapText="1"/>
    </xf>
    <xf numFmtId="0" fontId="44" fillId="0" borderId="0" xfId="0" applyFont="1" applyAlignment="1">
      <alignment horizontal="center" vertical="top" wrapText="1"/>
    </xf>
    <xf numFmtId="0" fontId="54" fillId="0" borderId="0" xfId="3" applyAlignment="1" applyProtection="1"/>
    <xf numFmtId="0" fontId="0" fillId="0" borderId="0" xfId="0" applyFont="1" applyAlignment="1"/>
    <xf numFmtId="0" fontId="0" fillId="0" borderId="0" xfId="0" applyFont="1" applyBorder="1"/>
    <xf numFmtId="0" fontId="71" fillId="20" borderId="0" xfId="0" applyFont="1" applyFill="1" applyAlignment="1">
      <alignment horizontal="center"/>
    </xf>
    <xf numFmtId="0" fontId="0" fillId="3" borderId="0" xfId="0" applyFill="1" applyAlignment="1">
      <alignment vertical="center" wrapText="1"/>
    </xf>
    <xf numFmtId="0" fontId="72" fillId="3" borderId="63" xfId="0" applyFont="1" applyFill="1" applyBorder="1" applyAlignment="1">
      <alignment horizontal="right" vertical="center" wrapText="1"/>
    </xf>
    <xf numFmtId="0" fontId="0" fillId="3" borderId="0" xfId="0" applyFill="1" applyAlignment="1">
      <alignment horizontal="left" vertical="center"/>
    </xf>
    <xf numFmtId="0" fontId="73" fillId="20" borderId="0" xfId="0" applyFont="1" applyFill="1" applyAlignment="1">
      <alignment horizontal="center"/>
    </xf>
    <xf numFmtId="0" fontId="1" fillId="3" borderId="0" xfId="0" applyFont="1" applyFill="1"/>
    <xf numFmtId="0" fontId="74" fillId="20" borderId="0" xfId="0" applyFont="1" applyFill="1" applyAlignment="1">
      <alignment horizontal="center"/>
    </xf>
    <xf numFmtId="0" fontId="74" fillId="0" borderId="0" xfId="0" applyFont="1" applyFill="1" applyAlignment="1">
      <alignment horizontal="center"/>
    </xf>
    <xf numFmtId="0" fontId="18" fillId="19" borderId="63" xfId="0" applyFont="1" applyFill="1" applyBorder="1" applyAlignment="1">
      <alignment horizontal="center"/>
    </xf>
    <xf numFmtId="0" fontId="34" fillId="18" borderId="0" xfId="0" applyFont="1" applyFill="1" applyBorder="1" applyAlignment="1">
      <alignment horizontal="center" vertical="top" wrapText="1"/>
    </xf>
    <xf numFmtId="0" fontId="11" fillId="9" borderId="21" xfId="0" applyFont="1" applyFill="1" applyBorder="1" applyAlignment="1">
      <alignment horizontal="right"/>
    </xf>
    <xf numFmtId="0" fontId="11" fillId="9" borderId="26" xfId="0" applyFont="1" applyFill="1" applyBorder="1" applyAlignment="1">
      <alignment horizontal="right"/>
    </xf>
    <xf numFmtId="0" fontId="35" fillId="0" borderId="0" xfId="3" applyFont="1" applyFill="1" applyAlignment="1" applyProtection="1">
      <alignment horizontal="center" vertical="center" wrapText="1"/>
    </xf>
    <xf numFmtId="0" fontId="22" fillId="0" borderId="0" xfId="0" applyFont="1" applyAlignment="1">
      <alignment vertical="top" wrapText="1"/>
    </xf>
    <xf numFmtId="0" fontId="22" fillId="0" borderId="0" xfId="0" applyFont="1" applyAlignment="1"/>
    <xf numFmtId="0" fontId="76" fillId="0" borderId="0" xfId="0" applyFont="1" applyAlignment="1">
      <alignment horizontal="right" vertical="top" wrapText="1"/>
    </xf>
    <xf numFmtId="0" fontId="0" fillId="0" borderId="0" xfId="0" applyAlignment="1">
      <alignment horizontal="center"/>
    </xf>
    <xf numFmtId="0" fontId="1" fillId="3" borderId="0" xfId="0" applyFont="1" applyFill="1" applyBorder="1" applyAlignment="1" applyProtection="1">
      <protection locked="0"/>
    </xf>
    <xf numFmtId="0" fontId="0" fillId="4" borderId="0" xfId="0" applyFill="1" applyBorder="1" applyAlignment="1">
      <alignment vertical="center"/>
    </xf>
    <xf numFmtId="0" fontId="4" fillId="4" borderId="0" xfId="0" applyFont="1" applyFill="1"/>
    <xf numFmtId="14" fontId="0" fillId="0" borderId="0" xfId="0" applyNumberFormat="1" applyFont="1"/>
    <xf numFmtId="0" fontId="22" fillId="3" borderId="0" xfId="0" applyFont="1" applyFill="1" applyBorder="1" applyAlignment="1">
      <alignment horizontal="left" vertical="center" wrapText="1"/>
    </xf>
    <xf numFmtId="0" fontId="1" fillId="21" borderId="0" xfId="0" applyFont="1" applyFill="1" applyBorder="1" applyAlignment="1" applyProtection="1">
      <alignment horizontal="left" vertical="top" wrapText="1"/>
      <protection locked="0"/>
    </xf>
    <xf numFmtId="0" fontId="18" fillId="19" borderId="79" xfId="0" applyFont="1" applyFill="1" applyBorder="1" applyAlignment="1">
      <alignment horizontal="center" vertical="center" wrapText="1"/>
    </xf>
    <xf numFmtId="0" fontId="18" fillId="19" borderId="82" xfId="0" applyFont="1" applyFill="1" applyBorder="1" applyAlignment="1">
      <alignment horizontal="center" vertical="center" wrapText="1"/>
    </xf>
    <xf numFmtId="0" fontId="18" fillId="19" borderId="83" xfId="0" applyFont="1" applyFill="1" applyBorder="1" applyAlignment="1">
      <alignment horizontal="center" vertical="center" wrapText="1"/>
    </xf>
    <xf numFmtId="0" fontId="18" fillId="19" borderId="19" xfId="0" applyFont="1" applyFill="1" applyBorder="1" applyAlignment="1">
      <alignment horizontal="center" vertical="center" wrapText="1"/>
    </xf>
    <xf numFmtId="0" fontId="72" fillId="3" borderId="0" xfId="0" applyFont="1" applyFill="1" applyBorder="1" applyAlignment="1">
      <alignment horizontal="right" vertical="center" wrapText="1"/>
    </xf>
    <xf numFmtId="0" fontId="4" fillId="0" borderId="0" xfId="0" applyFont="1" applyFill="1" applyBorder="1" applyAlignment="1" applyProtection="1">
      <alignment wrapText="1"/>
    </xf>
    <xf numFmtId="0" fontId="72" fillId="3" borderId="73" xfId="0" applyFont="1" applyFill="1" applyBorder="1" applyAlignment="1">
      <alignment horizontal="right" vertical="center" wrapText="1"/>
    </xf>
    <xf numFmtId="0" fontId="81" fillId="3" borderId="86" xfId="0" applyFont="1" applyFill="1" applyBorder="1"/>
    <xf numFmtId="0" fontId="0" fillId="4" borderId="0" xfId="0" applyFill="1" applyBorder="1" applyProtection="1"/>
    <xf numFmtId="0" fontId="0" fillId="0" borderId="0" xfId="0" applyProtection="1"/>
    <xf numFmtId="0" fontId="18" fillId="19" borderId="19" xfId="0" applyFont="1" applyFill="1" applyBorder="1" applyAlignment="1" applyProtection="1">
      <alignment horizontal="center" vertical="top" wrapText="1"/>
    </xf>
    <xf numFmtId="0" fontId="18" fillId="19" borderId="19" xfId="0" applyFont="1" applyFill="1" applyBorder="1" applyAlignment="1" applyProtection="1">
      <alignment horizontal="center" vertical="center" wrapText="1"/>
    </xf>
    <xf numFmtId="0" fontId="5" fillId="3" borderId="19" xfId="0" applyFont="1" applyFill="1" applyBorder="1" applyAlignment="1" applyProtection="1">
      <alignment vertical="top" wrapText="1"/>
    </xf>
    <xf numFmtId="16" fontId="0" fillId="19" borderId="0" xfId="0" quotePrefix="1" applyNumberFormat="1" applyFill="1" applyProtection="1"/>
    <xf numFmtId="0" fontId="5" fillId="3" borderId="26" xfId="0" applyFont="1" applyFill="1" applyBorder="1" applyAlignment="1" applyProtection="1">
      <alignment vertical="top" wrapText="1"/>
    </xf>
    <xf numFmtId="16" fontId="78" fillId="3" borderId="19" xfId="0" quotePrefix="1" applyNumberFormat="1" applyFont="1" applyFill="1" applyBorder="1" applyAlignment="1" applyProtection="1">
      <alignment horizontal="left" vertical="top" wrapText="1"/>
    </xf>
    <xf numFmtId="0" fontId="0" fillId="19" borderId="0" xfId="0" quotePrefix="1" applyFill="1" applyProtection="1"/>
    <xf numFmtId="0" fontId="5" fillId="3" borderId="21" xfId="0" applyFont="1" applyFill="1" applyBorder="1" applyAlignment="1" applyProtection="1">
      <alignment vertical="top" wrapText="1"/>
    </xf>
    <xf numFmtId="0" fontId="80" fillId="0" borderId="0" xfId="0" applyFont="1" applyProtection="1"/>
    <xf numFmtId="0" fontId="79" fillId="3" borderId="19" xfId="0" quotePrefix="1" applyFont="1" applyFill="1" applyBorder="1" applyAlignment="1" applyProtection="1">
      <alignment horizontal="left" vertical="top" wrapText="1"/>
    </xf>
    <xf numFmtId="0" fontId="5" fillId="3" borderId="0" xfId="0" applyFont="1" applyFill="1" applyBorder="1" applyAlignment="1" applyProtection="1">
      <alignment vertical="top" wrapText="1"/>
    </xf>
    <xf numFmtId="0" fontId="5" fillId="3" borderId="41" xfId="0" applyFont="1" applyFill="1" applyBorder="1" applyAlignment="1" applyProtection="1">
      <alignment horizontal="left" vertical="top" wrapText="1"/>
    </xf>
    <xf numFmtId="0" fontId="81" fillId="4" borderId="19" xfId="0" applyFont="1" applyFill="1" applyBorder="1" applyAlignment="1" applyProtection="1">
      <alignment horizontal="center" vertical="center"/>
    </xf>
    <xf numFmtId="0" fontId="80" fillId="4" borderId="19" xfId="0" applyFont="1" applyFill="1" applyBorder="1" applyAlignment="1" applyProtection="1">
      <alignment horizontal="center" vertical="center"/>
    </xf>
    <xf numFmtId="20" fontId="37" fillId="4" borderId="0" xfId="0" applyNumberFormat="1" applyFont="1" applyFill="1" applyBorder="1" applyAlignment="1" applyProtection="1">
      <alignment horizontal="justify" vertical="top" wrapText="1"/>
    </xf>
    <xf numFmtId="0" fontId="0" fillId="0" borderId="0" xfId="0" applyBorder="1" applyAlignment="1" applyProtection="1">
      <alignment horizontal="justify" vertical="top"/>
    </xf>
    <xf numFmtId="0" fontId="37" fillId="0" borderId="0" xfId="0" applyFont="1" applyBorder="1" applyAlignment="1" applyProtection="1">
      <alignment horizontal="justify" vertical="top"/>
    </xf>
    <xf numFmtId="0" fontId="20" fillId="0" borderId="0" xfId="2" applyFont="1" applyFill="1" applyProtection="1"/>
    <xf numFmtId="0" fontId="0" fillId="7" borderId="19" xfId="0" applyFill="1" applyBorder="1" applyAlignment="1" applyProtection="1">
      <alignment horizontal="right" wrapText="1"/>
    </xf>
    <xf numFmtId="0" fontId="20" fillId="0" borderId="0" xfId="2" applyFont="1" applyAlignment="1" applyProtection="1">
      <alignment wrapText="1"/>
    </xf>
    <xf numFmtId="0" fontId="12" fillId="0" borderId="0" xfId="2" applyFont="1" applyAlignment="1" applyProtection="1">
      <alignment horizontal="center" wrapText="1"/>
    </xf>
    <xf numFmtId="0" fontId="20" fillId="0" borderId="0" xfId="2" applyFont="1" applyAlignment="1" applyProtection="1">
      <alignment horizontal="center" vertical="center" wrapText="1"/>
    </xf>
    <xf numFmtId="0" fontId="0" fillId="23" borderId="19" xfId="0" applyFill="1" applyBorder="1" applyAlignment="1" applyProtection="1">
      <alignment horizontal="right" wrapText="1"/>
    </xf>
    <xf numFmtId="0" fontId="20" fillId="4" borderId="0" xfId="2" applyFont="1" applyFill="1" applyProtection="1"/>
    <xf numFmtId="20" fontId="37" fillId="4" borderId="0" xfId="0" applyNumberFormat="1" applyFont="1" applyFill="1" applyBorder="1" applyAlignment="1" applyProtection="1">
      <alignment horizontal="justify" vertical="top"/>
    </xf>
    <xf numFmtId="0" fontId="37" fillId="0" borderId="0" xfId="0" applyFont="1" applyAlignment="1" applyProtection="1">
      <alignment horizontal="justify" vertical="top"/>
    </xf>
    <xf numFmtId="0" fontId="18" fillId="19" borderId="19" xfId="0" applyFont="1" applyFill="1" applyBorder="1" applyAlignment="1" applyProtection="1">
      <alignment horizontal="center" vertical="center" wrapText="1"/>
      <protection locked="0"/>
    </xf>
    <xf numFmtId="0" fontId="81" fillId="4" borderId="19" xfId="0" applyFont="1" applyFill="1" applyBorder="1" applyAlignment="1" applyProtection="1">
      <alignment horizontal="center" vertical="center"/>
      <protection locked="0"/>
    </xf>
    <xf numFmtId="20" fontId="18" fillId="19" borderId="19" xfId="0" applyNumberFormat="1" applyFont="1" applyFill="1" applyBorder="1" applyAlignment="1" applyProtection="1">
      <alignment horizontal="center" vertical="top" wrapText="1"/>
      <protection locked="0"/>
    </xf>
    <xf numFmtId="0" fontId="82" fillId="0" borderId="19" xfId="0" applyFont="1" applyBorder="1" applyAlignment="1" applyProtection="1">
      <alignment horizontal="center" vertical="center"/>
      <protection locked="0"/>
    </xf>
    <xf numFmtId="0" fontId="0" fillId="3" borderId="87" xfId="0" applyFill="1" applyBorder="1" applyProtection="1">
      <protection locked="0"/>
    </xf>
    <xf numFmtId="0" fontId="0" fillId="3" borderId="63" xfId="0" applyFill="1" applyBorder="1" applyProtection="1">
      <protection locked="0"/>
    </xf>
    <xf numFmtId="17" fontId="0" fillId="3" borderId="87" xfId="0" applyNumberFormat="1" applyFill="1" applyBorder="1" applyProtection="1">
      <protection locked="0"/>
    </xf>
    <xf numFmtId="17" fontId="0" fillId="3" borderId="63" xfId="0" applyNumberFormat="1" applyFill="1" applyBorder="1" applyProtection="1">
      <protection locked="0"/>
    </xf>
    <xf numFmtId="0" fontId="0" fillId="3" borderId="0" xfId="0" applyFill="1" applyBorder="1" applyProtection="1">
      <protection locked="0"/>
    </xf>
    <xf numFmtId="164" fontId="0" fillId="0" borderId="0" xfId="0" applyNumberFormat="1" applyFont="1"/>
    <xf numFmtId="0" fontId="35" fillId="19" borderId="0" xfId="3" applyFont="1" applyFill="1" applyAlignment="1" applyProtection="1">
      <alignment horizontal="center" vertical="center"/>
    </xf>
    <xf numFmtId="0" fontId="35" fillId="19" borderId="0" xfId="3" applyFont="1" applyFill="1" applyAlignment="1" applyProtection="1">
      <alignment horizontal="center" vertical="center" wrapText="1"/>
    </xf>
    <xf numFmtId="0" fontId="38" fillId="3" borderId="0" xfId="0" applyNumberFormat="1" applyFont="1" applyFill="1" applyBorder="1" applyAlignment="1">
      <alignment horizontal="center" vertical="top" wrapText="1"/>
    </xf>
    <xf numFmtId="0" fontId="38" fillId="0" borderId="0" xfId="0" applyFont="1" applyAlignment="1">
      <alignment horizontal="center" vertical="top" wrapText="1"/>
    </xf>
    <xf numFmtId="0" fontId="60" fillId="19" borderId="0" xfId="0" applyFont="1" applyFill="1" applyBorder="1" applyAlignment="1">
      <alignment horizontal="center" vertical="center" wrapText="1"/>
    </xf>
    <xf numFmtId="0" fontId="22" fillId="0" borderId="0" xfId="0" applyFont="1" applyBorder="1" applyAlignment="1">
      <alignment horizontal="justify" vertical="top" wrapText="1"/>
    </xf>
    <xf numFmtId="0" fontId="22" fillId="0" borderId="0" xfId="0" applyFont="1" applyBorder="1" applyAlignment="1">
      <alignment horizontal="justify" vertical="top"/>
    </xf>
    <xf numFmtId="0" fontId="0" fillId="0" borderId="0" xfId="0" applyAlignment="1">
      <alignment horizontal="justify" vertical="top"/>
    </xf>
    <xf numFmtId="0" fontId="44" fillId="3" borderId="0" xfId="0" applyNumberFormat="1" applyFont="1" applyFill="1" applyBorder="1" applyAlignment="1">
      <alignment horizontal="center" vertical="top" wrapText="1"/>
    </xf>
    <xf numFmtId="0" fontId="44" fillId="0" borderId="0" xfId="0" applyFont="1" applyAlignment="1">
      <alignment horizontal="center" vertical="top" wrapText="1"/>
    </xf>
    <xf numFmtId="0" fontId="47" fillId="0" borderId="0" xfId="0" applyFont="1" applyBorder="1" applyAlignment="1">
      <alignment horizontal="left" vertical="top" wrapText="1"/>
    </xf>
    <xf numFmtId="0" fontId="47" fillId="0" borderId="0" xfId="0" applyFont="1" applyBorder="1" applyAlignment="1">
      <alignment horizontal="left" vertical="top"/>
    </xf>
    <xf numFmtId="0" fontId="48" fillId="0" borderId="0" xfId="0" applyFont="1" applyAlignment="1">
      <alignment horizontal="left" vertical="top"/>
    </xf>
    <xf numFmtId="0" fontId="22" fillId="0" borderId="0" xfId="0" applyFont="1" applyBorder="1" applyAlignment="1">
      <alignment horizontal="left" vertical="top" wrapText="1"/>
    </xf>
    <xf numFmtId="0" fontId="22" fillId="0" borderId="0" xfId="0" applyFont="1" applyBorder="1" applyAlignment="1">
      <alignment horizontal="left" vertical="top"/>
    </xf>
    <xf numFmtId="0" fontId="0" fillId="0" borderId="0" xfId="0" applyAlignment="1">
      <alignment horizontal="left" vertical="top"/>
    </xf>
    <xf numFmtId="0" fontId="75" fillId="19" borderId="0" xfId="0" applyFont="1" applyFill="1" applyBorder="1" applyAlignment="1">
      <alignment horizontal="center" vertical="center" wrapText="1"/>
    </xf>
    <xf numFmtId="0" fontId="75" fillId="19" borderId="0" xfId="0" applyFont="1" applyFill="1" applyBorder="1" applyAlignment="1">
      <alignment vertical="center" wrapText="1"/>
    </xf>
    <xf numFmtId="0" fontId="22" fillId="0" borderId="0" xfId="0" applyFont="1" applyAlignment="1">
      <alignment horizontal="left" vertical="top"/>
    </xf>
    <xf numFmtId="0" fontId="5" fillId="3" borderId="0" xfId="0" applyFont="1" applyFill="1" applyBorder="1" applyAlignment="1" applyProtection="1">
      <alignment horizontal="left" vertical="top" wrapText="1"/>
      <protection locked="0"/>
    </xf>
    <xf numFmtId="0" fontId="5" fillId="3" borderId="0" xfId="0" applyFont="1" applyFill="1" applyBorder="1" applyAlignment="1" applyProtection="1">
      <alignment horizontal="left" vertical="top"/>
      <protection locked="0"/>
    </xf>
    <xf numFmtId="0" fontId="22" fillId="0" borderId="0" xfId="0" applyFont="1" applyFill="1" applyBorder="1" applyAlignment="1">
      <alignment horizontal="left" vertical="top" wrapText="1"/>
    </xf>
    <xf numFmtId="0" fontId="59" fillId="3" borderId="0" xfId="0" applyFont="1" applyFill="1" applyAlignment="1">
      <alignment horizontal="center" vertical="center" wrapText="1"/>
    </xf>
    <xf numFmtId="0" fontId="33" fillId="3" borderId="0" xfId="0" applyFont="1" applyFill="1" applyAlignment="1">
      <alignment horizontal="center" vertical="center" wrapText="1"/>
    </xf>
    <xf numFmtId="0" fontId="33" fillId="0" borderId="0" xfId="0" applyFont="1" applyAlignment="1">
      <alignment horizontal="center" vertical="center"/>
    </xf>
    <xf numFmtId="0" fontId="22" fillId="3" borderId="43" xfId="0" applyFont="1" applyFill="1" applyBorder="1" applyAlignment="1">
      <alignment horizontal="left" vertical="top" wrapText="1"/>
    </xf>
    <xf numFmtId="0" fontId="22" fillId="0" borderId="0" xfId="0" applyFont="1" applyAlignment="1">
      <alignment horizontal="left" vertical="top" wrapText="1"/>
    </xf>
    <xf numFmtId="0" fontId="22" fillId="3" borderId="0" xfId="0" applyFont="1" applyFill="1" applyAlignment="1">
      <alignment horizontal="left" vertical="center"/>
    </xf>
    <xf numFmtId="0" fontId="0" fillId="0" borderId="0" xfId="0" applyAlignment="1">
      <alignment horizontal="left" vertical="top" wrapText="1"/>
    </xf>
    <xf numFmtId="0" fontId="27" fillId="3" borderId="0" xfId="0" applyFont="1" applyFill="1" applyBorder="1" applyAlignment="1" applyProtection="1">
      <alignment horizontal="left" vertical="center" wrapText="1"/>
      <protection locked="0"/>
    </xf>
    <xf numFmtId="0" fontId="26" fillId="0" borderId="0" xfId="0" applyFont="1" applyAlignment="1">
      <alignment horizontal="left" vertical="center" wrapText="1"/>
    </xf>
    <xf numFmtId="0" fontId="45" fillId="19" borderId="0" xfId="0" applyFont="1" applyFill="1" applyBorder="1" applyAlignment="1">
      <alignment horizontal="center" vertical="center" wrapText="1"/>
    </xf>
    <xf numFmtId="0" fontId="45" fillId="19" borderId="0" xfId="0" applyFont="1" applyFill="1" applyBorder="1" applyAlignment="1">
      <alignment vertical="center" wrapText="1"/>
    </xf>
    <xf numFmtId="0" fontId="32" fillId="4" borderId="0" xfId="0" applyFont="1" applyFill="1" applyAlignment="1">
      <alignment wrapText="1"/>
    </xf>
    <xf numFmtId="0" fontId="32" fillId="5" borderId="0" xfId="0" applyFont="1" applyFill="1" applyAlignment="1">
      <alignment horizontal="justify" vertical="top"/>
    </xf>
    <xf numFmtId="0" fontId="0" fillId="5" borderId="0" xfId="0" applyFont="1" applyFill="1" applyAlignment="1">
      <alignment horizontal="justify" vertical="top"/>
    </xf>
    <xf numFmtId="0" fontId="32" fillId="5" borderId="0" xfId="0" applyFont="1" applyFill="1" applyAlignment="1">
      <alignment horizontal="left" vertical="top" wrapText="1"/>
    </xf>
    <xf numFmtId="0" fontId="31" fillId="5" borderId="0" xfId="0" applyFont="1" applyFill="1" applyAlignment="1">
      <alignment wrapText="1"/>
    </xf>
    <xf numFmtId="0" fontId="0" fillId="5" borderId="0" xfId="0" applyFill="1" applyAlignment="1">
      <alignment wrapText="1"/>
    </xf>
    <xf numFmtId="0" fontId="5" fillId="4" borderId="0" xfId="0" applyFont="1" applyFill="1" applyBorder="1" applyAlignment="1">
      <alignment horizontal="left" vertical="top" wrapText="1"/>
    </xf>
    <xf numFmtId="0" fontId="1" fillId="21" borderId="60" xfId="0" applyFont="1" applyFill="1" applyBorder="1" applyAlignment="1" applyProtection="1">
      <alignment horizontal="left" vertical="top" wrapText="1"/>
      <protection locked="0"/>
    </xf>
    <xf numFmtId="0" fontId="1" fillId="21" borderId="59" xfId="0" applyFont="1" applyFill="1" applyBorder="1" applyAlignment="1" applyProtection="1">
      <alignment horizontal="left" vertical="top" wrapText="1"/>
      <protection locked="0"/>
    </xf>
    <xf numFmtId="0" fontId="1" fillId="21" borderId="64" xfId="0" applyFont="1" applyFill="1" applyBorder="1" applyAlignment="1" applyProtection="1">
      <alignment horizontal="left" vertical="top" wrapText="1"/>
      <protection locked="0"/>
    </xf>
    <xf numFmtId="0" fontId="1" fillId="21" borderId="57" xfId="0" applyFont="1" applyFill="1" applyBorder="1" applyAlignment="1" applyProtection="1">
      <alignment horizontal="left" vertical="top" wrapText="1"/>
      <protection locked="0"/>
    </xf>
    <xf numFmtId="0" fontId="1" fillId="21" borderId="0" xfId="0" applyFont="1" applyFill="1" applyBorder="1" applyAlignment="1" applyProtection="1">
      <alignment horizontal="left" vertical="top" wrapText="1"/>
      <protection locked="0"/>
    </xf>
    <xf numFmtId="0" fontId="1" fillId="21" borderId="65" xfId="0" applyFont="1" applyFill="1" applyBorder="1" applyAlignment="1" applyProtection="1">
      <alignment horizontal="left" vertical="top" wrapText="1"/>
      <protection locked="0"/>
    </xf>
    <xf numFmtId="0" fontId="1" fillId="21" borderId="62" xfId="0" applyFont="1" applyFill="1" applyBorder="1" applyAlignment="1" applyProtection="1">
      <alignment horizontal="left" vertical="top" wrapText="1"/>
      <protection locked="0"/>
    </xf>
    <xf numFmtId="0" fontId="1" fillId="21" borderId="58" xfId="0" applyFont="1" applyFill="1" applyBorder="1" applyAlignment="1" applyProtection="1">
      <alignment horizontal="left" vertical="top" wrapText="1"/>
      <protection locked="0"/>
    </xf>
    <xf numFmtId="0" fontId="1" fillId="21" borderId="66" xfId="0" applyFont="1" applyFill="1" applyBorder="1" applyAlignment="1" applyProtection="1">
      <alignment horizontal="left" vertical="top" wrapText="1"/>
      <protection locked="0"/>
    </xf>
    <xf numFmtId="0" fontId="5" fillId="3" borderId="0" xfId="0" applyFont="1" applyFill="1" applyBorder="1" applyAlignment="1">
      <alignment horizontal="justify" vertical="top" wrapText="1"/>
    </xf>
    <xf numFmtId="0" fontId="5" fillId="3" borderId="0" xfId="0" applyFont="1" applyFill="1" applyBorder="1" applyAlignment="1">
      <alignment horizontal="justify" vertical="top"/>
    </xf>
    <xf numFmtId="0" fontId="44" fillId="18" borderId="0" xfId="0" applyFont="1" applyFill="1" applyBorder="1" applyAlignment="1">
      <alignment horizontal="center" vertical="center" wrapText="1"/>
    </xf>
    <xf numFmtId="0" fontId="42" fillId="4" borderId="0" xfId="0" applyFont="1" applyFill="1" applyBorder="1" applyAlignment="1">
      <alignment horizontal="center" vertical="center" wrapText="1"/>
    </xf>
    <xf numFmtId="0" fontId="4" fillId="4" borderId="0" xfId="0" applyFont="1" applyFill="1" applyBorder="1" applyAlignment="1">
      <alignment horizontal="center" vertical="top"/>
    </xf>
    <xf numFmtId="0" fontId="5" fillId="4" borderId="0" xfId="0" applyFont="1" applyFill="1" applyAlignment="1">
      <alignment horizontal="justify" vertical="center"/>
    </xf>
    <xf numFmtId="0" fontId="4" fillId="4" borderId="0" xfId="0" applyFont="1" applyFill="1" applyAlignment="1">
      <alignment horizontal="justify" vertical="center"/>
    </xf>
    <xf numFmtId="0" fontId="15" fillId="5" borderId="0" xfId="0" applyFont="1" applyFill="1" applyBorder="1" applyAlignment="1">
      <alignment horizontal="justify" vertical="top"/>
    </xf>
    <xf numFmtId="0" fontId="5" fillId="4" borderId="60" xfId="0" applyFont="1" applyFill="1" applyBorder="1" applyAlignment="1" applyProtection="1">
      <alignment vertical="top" wrapText="1"/>
      <protection locked="0"/>
    </xf>
    <xf numFmtId="0" fontId="10" fillId="4" borderId="59" xfId="0" applyFont="1" applyFill="1" applyBorder="1" applyAlignment="1" applyProtection="1">
      <alignment vertical="top" wrapText="1"/>
      <protection locked="0"/>
    </xf>
    <xf numFmtId="0" fontId="10" fillId="4" borderId="64" xfId="0" applyFont="1" applyFill="1" applyBorder="1" applyAlignment="1" applyProtection="1">
      <alignment vertical="top" wrapText="1"/>
      <protection locked="0"/>
    </xf>
    <xf numFmtId="0" fontId="10" fillId="4" borderId="57" xfId="0" applyFont="1" applyFill="1" applyBorder="1" applyAlignment="1" applyProtection="1">
      <alignment vertical="top" wrapText="1"/>
      <protection locked="0"/>
    </xf>
    <xf numFmtId="0" fontId="10" fillId="4" borderId="0" xfId="0" applyFont="1" applyFill="1" applyBorder="1" applyAlignment="1" applyProtection="1">
      <alignment vertical="top" wrapText="1"/>
      <protection locked="0"/>
    </xf>
    <xf numFmtId="0" fontId="10" fillId="4" borderId="65" xfId="0" applyFont="1" applyFill="1" applyBorder="1" applyAlignment="1" applyProtection="1">
      <alignment vertical="top" wrapText="1"/>
      <protection locked="0"/>
    </xf>
    <xf numFmtId="0" fontId="10" fillId="4" borderId="62" xfId="0" applyFont="1" applyFill="1" applyBorder="1" applyAlignment="1" applyProtection="1">
      <alignment vertical="top" wrapText="1"/>
      <protection locked="0"/>
    </xf>
    <xf numFmtId="0" fontId="10" fillId="4" borderId="58" xfId="0" applyFont="1" applyFill="1" applyBorder="1" applyAlignment="1" applyProtection="1">
      <alignment vertical="top" wrapText="1"/>
      <protection locked="0"/>
    </xf>
    <xf numFmtId="0" fontId="10" fillId="4" borderId="66" xfId="0" applyFont="1" applyFill="1" applyBorder="1" applyAlignment="1" applyProtection="1">
      <alignment vertical="top" wrapText="1"/>
      <protection locked="0"/>
    </xf>
    <xf numFmtId="0" fontId="15" fillId="5" borderId="0" xfId="0" applyFont="1" applyFill="1" applyBorder="1" applyAlignment="1">
      <alignment horizontal="justify" vertical="justify" wrapText="1"/>
    </xf>
    <xf numFmtId="0" fontId="31" fillId="5" borderId="0" xfId="0" applyFont="1" applyFill="1" applyAlignment="1"/>
    <xf numFmtId="0" fontId="0" fillId="5" borderId="0" xfId="0" applyFill="1" applyAlignment="1"/>
    <xf numFmtId="0" fontId="5" fillId="3" borderId="0" xfId="0" applyFont="1" applyFill="1" applyBorder="1" applyAlignment="1">
      <alignment horizontal="justify" vertical="center" wrapText="1"/>
    </xf>
    <xf numFmtId="0" fontId="5" fillId="3" borderId="0" xfId="0" applyFont="1" applyFill="1" applyBorder="1" applyAlignment="1">
      <alignment horizontal="justify" vertical="center"/>
    </xf>
    <xf numFmtId="0" fontId="4" fillId="0" borderId="0" xfId="0" applyFont="1" applyAlignment="1">
      <alignment horizontal="justify" vertical="center"/>
    </xf>
    <xf numFmtId="0" fontId="44" fillId="18" borderId="0" xfId="0" applyFont="1" applyFill="1" applyBorder="1" applyAlignment="1">
      <alignment horizontal="center" vertical="top" wrapText="1"/>
    </xf>
    <xf numFmtId="0" fontId="15" fillId="5" borderId="0" xfId="0" applyFont="1" applyFill="1" applyBorder="1" applyAlignment="1">
      <alignment horizontal="justify" vertical="top" wrapText="1"/>
    </xf>
    <xf numFmtId="0" fontId="22" fillId="3" borderId="0" xfId="0" applyFont="1" applyFill="1" applyBorder="1" applyAlignment="1">
      <alignment horizontal="justify" vertical="top" wrapText="1"/>
    </xf>
    <xf numFmtId="0" fontId="22" fillId="3" borderId="0" xfId="0" applyFont="1" applyFill="1" applyBorder="1" applyAlignment="1">
      <alignment horizontal="justify" vertical="top"/>
    </xf>
    <xf numFmtId="0" fontId="0" fillId="0" borderId="0" xfId="0" applyFont="1" applyAlignment="1">
      <alignment horizontal="justify" vertical="top"/>
    </xf>
    <xf numFmtId="0" fontId="5" fillId="4" borderId="61" xfId="0" applyFont="1" applyFill="1" applyBorder="1" applyAlignment="1" applyProtection="1">
      <alignment vertical="top" wrapText="1"/>
      <protection locked="0"/>
    </xf>
    <xf numFmtId="0" fontId="0" fillId="0" borderId="67" xfId="0" applyBorder="1" applyAlignment="1" applyProtection="1">
      <alignment wrapText="1"/>
      <protection locked="0"/>
    </xf>
    <xf numFmtId="0" fontId="0" fillId="0" borderId="68" xfId="0" applyBorder="1" applyAlignment="1" applyProtection="1">
      <alignment wrapText="1"/>
      <protection locked="0"/>
    </xf>
    <xf numFmtId="0" fontId="0" fillId="0" borderId="59" xfId="0" applyBorder="1" applyAlignment="1" applyProtection="1">
      <alignment wrapText="1"/>
      <protection locked="0"/>
    </xf>
    <xf numFmtId="0" fontId="0" fillId="0" borderId="64" xfId="0" applyBorder="1" applyAlignment="1" applyProtection="1">
      <alignment wrapText="1"/>
      <protection locked="0"/>
    </xf>
    <xf numFmtId="16" fontId="5" fillId="4" borderId="60" xfId="0" applyNumberFormat="1" applyFont="1" applyFill="1" applyBorder="1" applyAlignment="1" applyProtection="1">
      <alignment vertical="top" wrapText="1"/>
      <protection locked="0"/>
    </xf>
    <xf numFmtId="0" fontId="22" fillId="8" borderId="60" xfId="0" applyFont="1" applyFill="1" applyBorder="1" applyAlignment="1" applyProtection="1">
      <alignment horizontal="center" vertical="center" wrapText="1"/>
      <protection locked="0"/>
    </xf>
    <xf numFmtId="0" fontId="22" fillId="8" borderId="59" xfId="0" applyFont="1" applyFill="1" applyBorder="1" applyAlignment="1" applyProtection="1">
      <alignment horizontal="center" vertical="center" wrapText="1"/>
      <protection locked="0"/>
    </xf>
    <xf numFmtId="0" fontId="22" fillId="8" borderId="62" xfId="0" applyFont="1" applyFill="1" applyBorder="1" applyAlignment="1" applyProtection="1">
      <alignment horizontal="center" vertical="center" wrapText="1"/>
      <protection locked="0"/>
    </xf>
    <xf numFmtId="0" fontId="22" fillId="8" borderId="58" xfId="0" applyFont="1" applyFill="1" applyBorder="1" applyAlignment="1" applyProtection="1">
      <alignment horizontal="center" vertical="center" wrapText="1"/>
      <protection locked="0"/>
    </xf>
    <xf numFmtId="0" fontId="22" fillId="15" borderId="60" xfId="0" applyFont="1" applyFill="1" applyBorder="1" applyAlignment="1" applyProtection="1">
      <alignment horizontal="center" vertical="center" wrapText="1"/>
      <protection locked="0"/>
    </xf>
    <xf numFmtId="0" fontId="22" fillId="15" borderId="59" xfId="0" applyFont="1" applyFill="1" applyBorder="1" applyAlignment="1" applyProtection="1">
      <alignment horizontal="center" vertical="center" wrapText="1"/>
      <protection locked="0"/>
    </xf>
    <xf numFmtId="0" fontId="22" fillId="15" borderId="57" xfId="0" applyFont="1" applyFill="1" applyBorder="1" applyAlignment="1" applyProtection="1">
      <alignment horizontal="center" vertical="center" wrapText="1"/>
      <protection locked="0"/>
    </xf>
    <xf numFmtId="0" fontId="22" fillId="15" borderId="0" xfId="0" applyFont="1" applyFill="1" applyBorder="1" applyAlignment="1" applyProtection="1">
      <alignment horizontal="center" vertical="center" wrapText="1"/>
      <protection locked="0"/>
    </xf>
    <xf numFmtId="0" fontId="22" fillId="15" borderId="62" xfId="0" applyFont="1" applyFill="1" applyBorder="1" applyAlignment="1" applyProtection="1">
      <alignment horizontal="center" vertical="center" wrapText="1"/>
      <protection locked="0"/>
    </xf>
    <xf numFmtId="0" fontId="22" fillId="15" borderId="58" xfId="0" applyFont="1" applyFill="1" applyBorder="1" applyAlignment="1" applyProtection="1">
      <alignment horizontal="center" vertical="center" wrapText="1"/>
      <protection locked="0"/>
    </xf>
    <xf numFmtId="0" fontId="22" fillId="9" borderId="60" xfId="0" applyFont="1" applyFill="1" applyBorder="1" applyAlignment="1" applyProtection="1">
      <alignment horizontal="center" vertical="center" wrapText="1"/>
      <protection locked="0"/>
    </xf>
    <xf numFmtId="0" fontId="22" fillId="9" borderId="59" xfId="0" applyFont="1" applyFill="1" applyBorder="1" applyAlignment="1" applyProtection="1">
      <alignment horizontal="center" vertical="center" wrapText="1"/>
      <protection locked="0"/>
    </xf>
    <xf numFmtId="0" fontId="22" fillId="8" borderId="61" xfId="0" applyFont="1" applyFill="1" applyBorder="1" applyAlignment="1" applyProtection="1">
      <alignment horizontal="left" vertical="center" wrapText="1"/>
      <protection locked="0"/>
    </xf>
    <xf numFmtId="0" fontId="22" fillId="8" borderId="67" xfId="0" applyFont="1" applyFill="1" applyBorder="1" applyAlignment="1" applyProtection="1">
      <alignment horizontal="left" vertical="center" wrapText="1"/>
      <protection locked="0"/>
    </xf>
    <xf numFmtId="0" fontId="22" fillId="8" borderId="68" xfId="0" applyFont="1" applyFill="1" applyBorder="1" applyAlignment="1" applyProtection="1">
      <alignment horizontal="left" vertical="center" wrapText="1"/>
      <protection locked="0"/>
    </xf>
    <xf numFmtId="0" fontId="22" fillId="9" borderId="60" xfId="0" applyFont="1" applyFill="1" applyBorder="1" applyAlignment="1" applyProtection="1">
      <alignment horizontal="left" vertical="center" wrapText="1"/>
      <protection locked="0"/>
    </xf>
    <xf numFmtId="0" fontId="22" fillId="9" borderId="59" xfId="0" applyFont="1" applyFill="1" applyBorder="1" applyAlignment="1" applyProtection="1">
      <alignment horizontal="left" vertical="center" wrapText="1"/>
      <protection locked="0"/>
    </xf>
    <xf numFmtId="0" fontId="22" fillId="9" borderId="64" xfId="0" applyFont="1" applyFill="1" applyBorder="1" applyAlignment="1" applyProtection="1">
      <alignment horizontal="left" vertical="center" wrapText="1"/>
      <protection locked="0"/>
    </xf>
    <xf numFmtId="0" fontId="22" fillId="15" borderId="61" xfId="0" applyFont="1" applyFill="1" applyBorder="1" applyAlignment="1" applyProtection="1">
      <alignment horizontal="left" vertical="center" wrapText="1"/>
      <protection locked="0"/>
    </xf>
    <xf numFmtId="0" fontId="22" fillId="15" borderId="67" xfId="0" applyFont="1" applyFill="1" applyBorder="1" applyAlignment="1" applyProtection="1">
      <alignment horizontal="left" vertical="center" wrapText="1"/>
      <protection locked="0"/>
    </xf>
    <xf numFmtId="0" fontId="22" fillId="15" borderId="68" xfId="0" applyFont="1" applyFill="1" applyBorder="1" applyAlignment="1" applyProtection="1">
      <alignment horizontal="left" vertical="center" wrapText="1"/>
      <protection locked="0"/>
    </xf>
    <xf numFmtId="0" fontId="22" fillId="9" borderId="61" xfId="0" applyFont="1" applyFill="1" applyBorder="1" applyAlignment="1" applyProtection="1">
      <alignment horizontal="center" vertical="center" wrapText="1"/>
      <protection locked="0"/>
    </xf>
    <xf numFmtId="0" fontId="22" fillId="9" borderId="68" xfId="0" applyFont="1" applyFill="1" applyBorder="1" applyAlignment="1" applyProtection="1">
      <alignment horizontal="center" vertical="center" wrapText="1"/>
      <protection locked="0"/>
    </xf>
    <xf numFmtId="0" fontId="22" fillId="9" borderId="61" xfId="0" applyFont="1" applyFill="1" applyBorder="1" applyAlignment="1" applyProtection="1">
      <alignment horizontal="left" vertical="center" wrapText="1"/>
      <protection locked="0"/>
    </xf>
    <xf numFmtId="0" fontId="22" fillId="9" borderId="67" xfId="0" applyFont="1" applyFill="1" applyBorder="1" applyAlignment="1" applyProtection="1">
      <alignment horizontal="left" vertical="center" wrapText="1"/>
      <protection locked="0"/>
    </xf>
    <xf numFmtId="0" fontId="22" fillId="9" borderId="68" xfId="0" applyFont="1" applyFill="1" applyBorder="1" applyAlignment="1" applyProtection="1">
      <alignment horizontal="left" vertical="center" wrapText="1"/>
      <protection locked="0"/>
    </xf>
    <xf numFmtId="0" fontId="22" fillId="0" borderId="0" xfId="0" applyFont="1" applyFill="1" applyBorder="1" applyAlignment="1">
      <alignment horizontal="left" vertical="justify" wrapText="1"/>
    </xf>
    <xf numFmtId="0" fontId="44" fillId="18" borderId="0" xfId="0" applyFont="1" applyFill="1" applyBorder="1" applyAlignment="1">
      <alignment horizontal="left" vertical="top" wrapText="1"/>
    </xf>
    <xf numFmtId="0" fontId="65" fillId="7" borderId="60" xfId="0" applyFont="1" applyFill="1" applyBorder="1" applyAlignment="1">
      <alignment horizontal="center" vertical="center" wrapText="1"/>
    </xf>
    <xf numFmtId="0" fontId="65" fillId="7" borderId="64" xfId="0" applyFont="1" applyFill="1" applyBorder="1" applyAlignment="1">
      <alignment horizontal="center" vertical="center" wrapText="1"/>
    </xf>
    <xf numFmtId="0" fontId="65" fillId="7" borderId="62" xfId="0" applyFont="1" applyFill="1" applyBorder="1" applyAlignment="1">
      <alignment horizontal="center" vertical="center" wrapText="1"/>
    </xf>
    <xf numFmtId="0" fontId="65" fillId="7" borderId="66" xfId="0" applyFont="1" applyFill="1" applyBorder="1" applyAlignment="1">
      <alignment horizontal="center" vertical="center" wrapText="1"/>
    </xf>
    <xf numFmtId="0" fontId="65" fillId="7" borderId="59" xfId="0" applyFont="1" applyFill="1" applyBorder="1" applyAlignment="1">
      <alignment horizontal="center" vertical="center" wrapText="1"/>
    </xf>
    <xf numFmtId="0" fontId="65" fillId="7" borderId="58" xfId="0" applyFont="1" applyFill="1" applyBorder="1" applyAlignment="1">
      <alignment horizontal="center" vertical="center" wrapText="1"/>
    </xf>
    <xf numFmtId="0" fontId="10" fillId="0" borderId="70" xfId="0" applyFont="1" applyFill="1" applyBorder="1" applyAlignment="1" applyProtection="1">
      <alignment horizontal="left" vertical="top" wrapText="1"/>
      <protection locked="0"/>
    </xf>
    <xf numFmtId="0" fontId="10" fillId="0" borderId="37" xfId="0" applyFont="1" applyFill="1" applyBorder="1" applyAlignment="1" applyProtection="1">
      <alignment horizontal="left" vertical="top" wrapText="1"/>
      <protection locked="0"/>
    </xf>
    <xf numFmtId="0" fontId="10" fillId="0" borderId="25" xfId="0" applyFont="1" applyFill="1" applyBorder="1" applyAlignment="1" applyProtection="1">
      <alignment horizontal="left" vertical="top" wrapText="1"/>
      <protection locked="0"/>
    </xf>
    <xf numFmtId="0" fontId="10" fillId="0" borderId="69" xfId="0" applyFont="1" applyFill="1" applyBorder="1" applyAlignment="1" applyProtection="1">
      <alignment horizontal="left" vertical="top" wrapText="1"/>
      <protection locked="0"/>
    </xf>
    <xf numFmtId="0" fontId="10" fillId="0" borderId="0" xfId="0" applyFont="1" applyFill="1" applyBorder="1" applyAlignment="1" applyProtection="1">
      <alignment horizontal="left" vertical="top" wrapText="1"/>
      <protection locked="0"/>
    </xf>
    <xf numFmtId="0" fontId="10" fillId="0" borderId="28" xfId="0" applyFont="1" applyFill="1" applyBorder="1" applyAlignment="1" applyProtection="1">
      <alignment horizontal="left" vertical="top" wrapText="1"/>
      <protection locked="0"/>
    </xf>
    <xf numFmtId="0" fontId="10" fillId="0" borderId="52" xfId="0" applyFont="1" applyFill="1" applyBorder="1" applyAlignment="1" applyProtection="1">
      <alignment horizontal="left" vertical="top" wrapText="1"/>
      <protection locked="0"/>
    </xf>
    <xf numFmtId="0" fontId="10" fillId="0" borderId="41" xfId="0" applyFont="1" applyFill="1" applyBorder="1" applyAlignment="1" applyProtection="1">
      <alignment horizontal="left" vertical="top" wrapText="1"/>
      <protection locked="0"/>
    </xf>
    <xf numFmtId="0" fontId="10" fillId="0" borderId="26" xfId="0" applyFont="1" applyFill="1" applyBorder="1" applyAlignment="1" applyProtection="1">
      <alignment horizontal="left" vertical="top" wrapText="1"/>
      <protection locked="0"/>
    </xf>
    <xf numFmtId="0" fontId="44" fillId="18" borderId="0" xfId="0" applyFont="1" applyFill="1" applyBorder="1" applyAlignment="1">
      <alignment horizontal="center" vertical="justify" wrapText="1"/>
    </xf>
    <xf numFmtId="0" fontId="22" fillId="3" borderId="0" xfId="0" applyFont="1" applyFill="1" applyBorder="1" applyAlignment="1">
      <alignment horizontal="left" vertical="center" wrapText="1"/>
    </xf>
    <xf numFmtId="0" fontId="2" fillId="19" borderId="19" xfId="0" applyFont="1" applyFill="1" applyBorder="1" applyAlignment="1">
      <alignment horizontal="center" vertical="top" wrapText="1"/>
    </xf>
    <xf numFmtId="0" fontId="5" fillId="3" borderId="19" xfId="0" applyFont="1" applyFill="1" applyBorder="1" applyAlignment="1">
      <alignment horizontal="left" vertical="center" wrapText="1"/>
    </xf>
    <xf numFmtId="0" fontId="52" fillId="4" borderId="0" xfId="0" applyFont="1" applyFill="1" applyAlignment="1">
      <alignment horizontal="center" vertical="center" wrapText="1"/>
    </xf>
    <xf numFmtId="0" fontId="15" fillId="5" borderId="0" xfId="0" applyFont="1" applyFill="1" applyBorder="1" applyAlignment="1">
      <alignment horizontal="justify" vertical="center" wrapText="1"/>
    </xf>
    <xf numFmtId="0" fontId="22" fillId="4" borderId="0" xfId="0" applyFont="1" applyFill="1" applyAlignment="1">
      <alignment horizontal="left" vertical="center" wrapText="1"/>
    </xf>
    <xf numFmtId="0" fontId="5" fillId="3" borderId="31" xfId="0" applyFont="1" applyFill="1" applyBorder="1" applyAlignment="1">
      <alignment horizontal="left" vertical="center" wrapText="1"/>
    </xf>
    <xf numFmtId="0" fontId="5" fillId="3" borderId="84" xfId="0" applyFont="1" applyFill="1" applyBorder="1" applyAlignment="1">
      <alignment horizontal="left" vertical="center" wrapText="1"/>
    </xf>
    <xf numFmtId="0" fontId="5" fillId="3" borderId="85" xfId="0" applyFont="1" applyFill="1" applyBorder="1" applyAlignment="1">
      <alignment horizontal="left" vertical="center" wrapText="1"/>
    </xf>
    <xf numFmtId="0" fontId="22" fillId="3" borderId="0" xfId="0" applyFont="1" applyFill="1" applyBorder="1" applyAlignment="1">
      <alignment vertical="center" wrapText="1"/>
    </xf>
    <xf numFmtId="0" fontId="5" fillId="3" borderId="0" xfId="0" applyFont="1" applyFill="1" applyBorder="1" applyAlignment="1">
      <alignment horizontal="left" vertical="top" wrapText="1"/>
    </xf>
    <xf numFmtId="0" fontId="5" fillId="3" borderId="0" xfId="0" applyFont="1" applyFill="1" applyBorder="1" applyAlignment="1">
      <alignment horizontal="center" vertical="center" wrapText="1"/>
    </xf>
    <xf numFmtId="0" fontId="5" fillId="3" borderId="80" xfId="0" applyFont="1" applyFill="1" applyBorder="1" applyAlignment="1">
      <alignment horizontal="left" vertical="center" wrapText="1"/>
    </xf>
    <xf numFmtId="0" fontId="5" fillId="3" borderId="81" xfId="0" applyFont="1" applyFill="1" applyBorder="1" applyAlignment="1">
      <alignment horizontal="left" vertical="center" wrapText="1"/>
    </xf>
    <xf numFmtId="0" fontId="22" fillId="8" borderId="63" xfId="0" applyFont="1" applyFill="1" applyBorder="1" applyAlignment="1" applyProtection="1">
      <alignment horizontal="center" vertical="center" wrapText="1"/>
      <protection locked="0"/>
    </xf>
    <xf numFmtId="0" fontId="65" fillId="7" borderId="63" xfId="0" applyFont="1" applyFill="1" applyBorder="1" applyAlignment="1">
      <alignment horizontal="center" vertical="center" wrapText="1"/>
    </xf>
    <xf numFmtId="0" fontId="22" fillId="15" borderId="64" xfId="0" applyFont="1" applyFill="1" applyBorder="1" applyAlignment="1" applyProtection="1">
      <alignment horizontal="center" vertical="center" wrapText="1"/>
      <protection locked="0"/>
    </xf>
    <xf numFmtId="0" fontId="22" fillId="15" borderId="65" xfId="0" applyFont="1" applyFill="1" applyBorder="1" applyAlignment="1" applyProtection="1">
      <alignment horizontal="center" vertical="center" wrapText="1"/>
      <protection locked="0"/>
    </xf>
    <xf numFmtId="0" fontId="22" fillId="15" borderId="66" xfId="0" applyFont="1" applyFill="1" applyBorder="1" applyAlignment="1" applyProtection="1">
      <alignment horizontal="center" vertical="center" wrapText="1"/>
      <protection locked="0"/>
    </xf>
    <xf numFmtId="0" fontId="22" fillId="9" borderId="64" xfId="0" applyFont="1" applyFill="1" applyBorder="1" applyAlignment="1" applyProtection="1">
      <alignment horizontal="center" vertical="center" wrapText="1"/>
      <protection locked="0"/>
    </xf>
    <xf numFmtId="0" fontId="22" fillId="9" borderId="57" xfId="0" applyFont="1" applyFill="1" applyBorder="1" applyAlignment="1" applyProtection="1">
      <alignment horizontal="center" vertical="center" wrapText="1"/>
      <protection locked="0"/>
    </xf>
    <xf numFmtId="0" fontId="22" fillId="9" borderId="65" xfId="0" applyFont="1" applyFill="1" applyBorder="1" applyAlignment="1" applyProtection="1">
      <alignment horizontal="center" vertical="center" wrapText="1"/>
      <protection locked="0"/>
    </xf>
    <xf numFmtId="0" fontId="22" fillId="7" borderId="71" xfId="0" applyFont="1" applyFill="1" applyBorder="1" applyAlignment="1" applyProtection="1">
      <alignment horizontal="center" vertical="center" wrapText="1"/>
      <protection locked="0"/>
    </xf>
    <xf numFmtId="0" fontId="22" fillId="7" borderId="72" xfId="0" applyFont="1" applyFill="1" applyBorder="1" applyAlignment="1" applyProtection="1">
      <alignment horizontal="center" vertical="center" wrapText="1"/>
      <protection locked="0"/>
    </xf>
    <xf numFmtId="0" fontId="22" fillId="7" borderId="73" xfId="0" applyFont="1" applyFill="1" applyBorder="1" applyAlignment="1" applyProtection="1">
      <alignment horizontal="center" vertical="center" wrapText="1"/>
      <protection locked="0"/>
    </xf>
    <xf numFmtId="0" fontId="15" fillId="5" borderId="0" xfId="0" applyFont="1" applyFill="1" applyAlignment="1">
      <alignment horizontal="justify" vertical="center" wrapText="1"/>
    </xf>
    <xf numFmtId="0" fontId="0" fillId="0" borderId="0" xfId="0" applyAlignment="1">
      <alignment horizontal="justify" vertical="center" wrapText="1"/>
    </xf>
    <xf numFmtId="0" fontId="22" fillId="3" borderId="0" xfId="0" applyNumberFormat="1" applyFont="1" applyFill="1" applyBorder="1" applyAlignment="1">
      <alignment horizontal="justify" vertical="center" wrapText="1"/>
    </xf>
    <xf numFmtId="0" fontId="0" fillId="0" borderId="0" xfId="0" applyFont="1" applyBorder="1" applyAlignment="1">
      <alignment horizontal="justify" vertical="center" wrapText="1"/>
    </xf>
    <xf numFmtId="0" fontId="5" fillId="3" borderId="0" xfId="0" applyFont="1" applyFill="1" applyAlignment="1">
      <alignment vertical="center" wrapText="1"/>
    </xf>
    <xf numFmtId="0" fontId="4" fillId="0" borderId="0" xfId="0" applyFont="1" applyAlignment="1">
      <alignment vertical="center"/>
    </xf>
    <xf numFmtId="0" fontId="0" fillId="0" borderId="0" xfId="0" applyAlignment="1">
      <alignment horizontal="justify" vertical="top" wrapText="1"/>
    </xf>
    <xf numFmtId="0" fontId="22" fillId="0" borderId="0" xfId="0" applyFont="1" applyAlignment="1">
      <alignment vertical="top" wrapText="1"/>
    </xf>
    <xf numFmtId="0" fontId="22" fillId="0" borderId="0" xfId="0" applyFont="1" applyAlignment="1">
      <alignment horizontal="justify" vertical="top" wrapText="1"/>
    </xf>
    <xf numFmtId="0" fontId="22" fillId="0" borderId="0" xfId="0" applyFont="1" applyAlignment="1">
      <alignment horizontal="justify" vertical="center" wrapText="1"/>
    </xf>
    <xf numFmtId="0" fontId="32" fillId="0" borderId="0" xfId="0" applyFont="1" applyAlignment="1">
      <alignment horizontal="left" vertical="center" wrapText="1"/>
    </xf>
    <xf numFmtId="0" fontId="22" fillId="0" borderId="0" xfId="0" applyFont="1" applyAlignment="1">
      <alignment horizontal="left" vertical="center" wrapText="1"/>
    </xf>
    <xf numFmtId="0" fontId="0" fillId="0" borderId="0" xfId="0" applyAlignment="1">
      <alignment horizontal="left" vertical="top" textRotation="90"/>
    </xf>
    <xf numFmtId="0" fontId="11" fillId="15" borderId="0" xfId="0" applyFont="1" applyFill="1" applyAlignment="1">
      <alignment horizontal="center"/>
    </xf>
    <xf numFmtId="0" fontId="11" fillId="11" borderId="0" xfId="0" applyFont="1" applyFill="1" applyAlignment="1">
      <alignment horizontal="center"/>
    </xf>
    <xf numFmtId="0" fontId="34" fillId="18" borderId="0" xfId="0" applyFont="1" applyFill="1" applyBorder="1" applyAlignment="1">
      <alignment horizontal="center" vertical="top" wrapText="1"/>
    </xf>
    <xf numFmtId="0" fontId="0" fillId="0" borderId="0" xfId="0" applyFont="1" applyAlignment="1">
      <alignment vertical="top"/>
    </xf>
    <xf numFmtId="0" fontId="33" fillId="0" borderId="0" xfId="0" applyFont="1" applyAlignment="1">
      <alignment horizontal="justify" vertical="justify" wrapText="1"/>
    </xf>
    <xf numFmtId="0" fontId="0" fillId="0" borderId="0" xfId="0" applyFont="1" applyAlignment="1">
      <alignment wrapText="1"/>
    </xf>
    <xf numFmtId="0" fontId="22" fillId="0" borderId="0" xfId="0" applyFont="1" applyAlignment="1"/>
    <xf numFmtId="0" fontId="0" fillId="0" borderId="0" xfId="0" applyAlignment="1">
      <alignment horizontal="center"/>
    </xf>
    <xf numFmtId="0" fontId="33" fillId="6" borderId="6" xfId="0" applyFont="1" applyFill="1" applyBorder="1" applyAlignment="1">
      <alignment horizontal="center" wrapText="1"/>
    </xf>
    <xf numFmtId="0" fontId="33" fillId="6" borderId="7" xfId="0" applyFont="1" applyFill="1" applyBorder="1" applyAlignment="1">
      <alignment horizontal="center" wrapText="1"/>
    </xf>
    <xf numFmtId="0" fontId="66" fillId="0" borderId="7" xfId="0" applyFont="1" applyBorder="1" applyAlignment="1">
      <alignment horizontal="center" wrapText="1"/>
    </xf>
    <xf numFmtId="0" fontId="22" fillId="4" borderId="20" xfId="0" applyFont="1" applyFill="1" applyBorder="1" applyAlignment="1" applyProtection="1">
      <alignment horizontal="left" vertical="center" wrapText="1"/>
      <protection locked="0"/>
    </xf>
    <xf numFmtId="0" fontId="22" fillId="4" borderId="22" xfId="0" applyFont="1" applyFill="1" applyBorder="1" applyAlignment="1" applyProtection="1">
      <alignment horizontal="left" vertical="center" wrapText="1"/>
      <protection locked="0"/>
    </xf>
    <xf numFmtId="0" fontId="22" fillId="4" borderId="21" xfId="0" applyFont="1" applyFill="1" applyBorder="1" applyAlignment="1" applyProtection="1">
      <alignment horizontal="left" vertical="center" wrapText="1"/>
      <protection locked="0"/>
    </xf>
    <xf numFmtId="0" fontId="0" fillId="0" borderId="22" xfId="0" applyFont="1" applyBorder="1" applyAlignment="1" applyProtection="1">
      <alignment wrapText="1"/>
      <protection locked="0"/>
    </xf>
    <xf numFmtId="0" fontId="0" fillId="0" borderId="21" xfId="0" applyFont="1" applyBorder="1" applyAlignment="1" applyProtection="1">
      <alignment wrapText="1"/>
      <protection locked="0"/>
    </xf>
    <xf numFmtId="0" fontId="33" fillId="7" borderId="20" xfId="0" applyFont="1" applyFill="1" applyBorder="1" applyAlignment="1">
      <alignment horizontal="center" wrapText="1"/>
    </xf>
    <xf numFmtId="0" fontId="33" fillId="7" borderId="22" xfId="0" applyFont="1" applyFill="1" applyBorder="1" applyAlignment="1">
      <alignment horizontal="center" wrapText="1"/>
    </xf>
    <xf numFmtId="0" fontId="33" fillId="7" borderId="21" xfId="0" applyFont="1" applyFill="1" applyBorder="1" applyAlignment="1">
      <alignment horizontal="center" wrapText="1"/>
    </xf>
    <xf numFmtId="0" fontId="22" fillId="4" borderId="70" xfId="0" applyFont="1" applyFill="1" applyBorder="1" applyAlignment="1" applyProtection="1">
      <alignment horizontal="left" vertical="center" wrapText="1"/>
      <protection locked="0"/>
    </xf>
    <xf numFmtId="0" fontId="22" fillId="4" borderId="37" xfId="0" applyFont="1" applyFill="1" applyBorder="1" applyAlignment="1" applyProtection="1">
      <alignment horizontal="left" vertical="center" wrapText="1"/>
      <protection locked="0"/>
    </xf>
    <xf numFmtId="0" fontId="0" fillId="0" borderId="37" xfId="0" applyFont="1" applyBorder="1" applyAlignment="1" applyProtection="1">
      <alignment wrapText="1"/>
      <protection locked="0"/>
    </xf>
    <xf numFmtId="0" fontId="0" fillId="0" borderId="25" xfId="0" applyFont="1" applyBorder="1" applyAlignment="1" applyProtection="1">
      <alignment wrapText="1"/>
      <protection locked="0"/>
    </xf>
    <xf numFmtId="0" fontId="0" fillId="4" borderId="44" xfId="0" applyFill="1" applyBorder="1" applyAlignment="1" applyProtection="1">
      <alignment vertical="top" wrapText="1"/>
      <protection locked="0"/>
    </xf>
    <xf numFmtId="0" fontId="0" fillId="4" borderId="45" xfId="0" applyFill="1" applyBorder="1" applyAlignment="1" applyProtection="1">
      <alignment vertical="top" wrapText="1"/>
      <protection locked="0"/>
    </xf>
    <xf numFmtId="0" fontId="0" fillId="0" borderId="45" xfId="0" applyBorder="1" applyAlignment="1" applyProtection="1">
      <alignment vertical="top" wrapText="1"/>
      <protection locked="0"/>
    </xf>
    <xf numFmtId="0" fontId="0" fillId="0" borderId="46" xfId="0" applyBorder="1" applyAlignment="1" applyProtection="1">
      <alignment vertical="top" wrapText="1"/>
      <protection locked="0"/>
    </xf>
    <xf numFmtId="0" fontId="0" fillId="0" borderId="47"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48" xfId="0" applyBorder="1" applyAlignment="1" applyProtection="1">
      <alignment vertical="top" wrapText="1"/>
      <protection locked="0"/>
    </xf>
    <xf numFmtId="0" fontId="0" fillId="0" borderId="49" xfId="0" applyBorder="1" applyAlignment="1" applyProtection="1">
      <alignment vertical="top" wrapText="1"/>
      <protection locked="0"/>
    </xf>
    <xf numFmtId="0" fontId="0" fillId="0" borderId="50" xfId="0" applyBorder="1" applyAlignment="1" applyProtection="1">
      <alignment vertical="top" wrapText="1"/>
      <protection locked="0"/>
    </xf>
    <xf numFmtId="0" fontId="0" fillId="0" borderId="51" xfId="0" applyBorder="1" applyAlignment="1" applyProtection="1">
      <alignment vertical="top" wrapText="1"/>
      <protection locked="0"/>
    </xf>
    <xf numFmtId="0" fontId="34" fillId="18" borderId="0" xfId="0" applyFont="1" applyFill="1" applyBorder="1" applyAlignment="1">
      <alignment horizontal="center" vertical="center" wrapText="1"/>
    </xf>
    <xf numFmtId="9" fontId="29" fillId="2" borderId="42" xfId="1" applyFont="1" applyFill="1" applyBorder="1" applyAlignment="1">
      <alignment horizontal="center" vertical="center"/>
    </xf>
    <xf numFmtId="9" fontId="29" fillId="2" borderId="4" xfId="1" applyFont="1" applyFill="1" applyBorder="1" applyAlignment="1">
      <alignment horizontal="center" vertical="center"/>
    </xf>
    <xf numFmtId="9" fontId="29" fillId="2" borderId="5" xfId="1" applyFont="1" applyFill="1" applyBorder="1" applyAlignment="1">
      <alignment horizontal="center" vertical="center"/>
    </xf>
    <xf numFmtId="0" fontId="22" fillId="14" borderId="0" xfId="0" applyNumberFormat="1" applyFont="1" applyFill="1" applyBorder="1" applyAlignment="1">
      <alignment horizontal="center" vertical="justify" wrapText="1"/>
    </xf>
    <xf numFmtId="0" fontId="0" fillId="14" borderId="0" xfId="0" applyFill="1" applyBorder="1" applyAlignment="1">
      <alignment horizontal="center" vertical="justify" wrapText="1"/>
    </xf>
    <xf numFmtId="0" fontId="43" fillId="9" borderId="36" xfId="0" applyFont="1" applyFill="1" applyBorder="1" applyAlignment="1">
      <alignment horizontal="justify" vertical="center"/>
    </xf>
    <xf numFmtId="0" fontId="43" fillId="9" borderId="22" xfId="0" applyFont="1" applyFill="1" applyBorder="1" applyAlignment="1">
      <alignment horizontal="justify" vertical="center"/>
    </xf>
    <xf numFmtId="0" fontId="43" fillId="9" borderId="21" xfId="0" applyFont="1" applyFill="1" applyBorder="1" applyAlignment="1">
      <alignment horizontal="justify" vertical="center"/>
    </xf>
    <xf numFmtId="0" fontId="43" fillId="9" borderId="38" xfId="0" applyFont="1" applyFill="1" applyBorder="1" applyAlignment="1">
      <alignment horizontal="justify" vertical="center"/>
    </xf>
    <xf numFmtId="0" fontId="43" fillId="9" borderId="37" xfId="0" applyFont="1" applyFill="1" applyBorder="1" applyAlignment="1">
      <alignment horizontal="justify" vertical="center"/>
    </xf>
    <xf numFmtId="0" fontId="43" fillId="9" borderId="25" xfId="0" applyFont="1" applyFill="1" applyBorder="1" applyAlignment="1">
      <alignment horizontal="justify" vertical="center"/>
    </xf>
    <xf numFmtId="0" fontId="67" fillId="15" borderId="3" xfId="0" applyFont="1" applyFill="1" applyBorder="1" applyAlignment="1">
      <alignment horizontal="center" vertical="center"/>
    </xf>
    <xf numFmtId="0" fontId="67" fillId="15" borderId="4" xfId="0" applyFont="1" applyFill="1" applyBorder="1" applyAlignment="1">
      <alignment horizontal="center" vertical="center"/>
    </xf>
    <xf numFmtId="0" fontId="67" fillId="15" borderId="29" xfId="0" applyFont="1" applyFill="1" applyBorder="1" applyAlignment="1">
      <alignment horizontal="center" vertical="center"/>
    </xf>
    <xf numFmtId="0" fontId="42" fillId="17" borderId="24" xfId="0" applyFont="1" applyFill="1" applyBorder="1" applyAlignment="1">
      <alignment horizontal="center" vertical="center"/>
    </xf>
    <xf numFmtId="0" fontId="5" fillId="17" borderId="1" xfId="0" applyFont="1" applyFill="1" applyBorder="1" applyAlignment="1">
      <alignment horizontal="center" vertical="center"/>
    </xf>
    <xf numFmtId="0" fontId="5" fillId="17" borderId="39" xfId="0" applyFont="1"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5" fillId="17" borderId="26" xfId="0" applyFont="1" applyFill="1" applyBorder="1" applyAlignment="1">
      <alignment horizontal="center" vertical="center"/>
    </xf>
    <xf numFmtId="0" fontId="6" fillId="16" borderId="35" xfId="0" applyFont="1" applyFill="1" applyBorder="1" applyAlignment="1">
      <alignment horizontal="center" vertical="center" wrapText="1"/>
    </xf>
    <xf numFmtId="0" fontId="5" fillId="16" borderId="34" xfId="0" applyFont="1" applyFill="1" applyBorder="1" applyAlignment="1">
      <alignment horizontal="center" vertical="center" wrapText="1"/>
    </xf>
    <xf numFmtId="0" fontId="5" fillId="16" borderId="33" xfId="0" applyFont="1" applyFill="1" applyBorder="1" applyAlignment="1">
      <alignment horizontal="center" vertical="center" wrapText="1"/>
    </xf>
    <xf numFmtId="0" fontId="22" fillId="0" borderId="20" xfId="0" applyFont="1" applyFill="1" applyBorder="1" applyAlignment="1" applyProtection="1">
      <alignment horizontal="left" vertical="center" wrapText="1"/>
      <protection locked="0"/>
    </xf>
    <xf numFmtId="0" fontId="22" fillId="0" borderId="22" xfId="0" applyFont="1" applyFill="1" applyBorder="1" applyAlignment="1" applyProtection="1">
      <alignment horizontal="left" vertical="center" wrapText="1"/>
      <protection locked="0"/>
    </xf>
    <xf numFmtId="0" fontId="0" fillId="0" borderId="22" xfId="0" applyFont="1" applyFill="1" applyBorder="1" applyAlignment="1" applyProtection="1">
      <alignment wrapText="1"/>
      <protection locked="0"/>
    </xf>
    <xf numFmtId="0" fontId="0" fillId="0" borderId="21" xfId="0" applyFont="1" applyFill="1" applyBorder="1" applyAlignment="1" applyProtection="1">
      <alignment wrapText="1"/>
      <protection locked="0"/>
    </xf>
    <xf numFmtId="0" fontId="53" fillId="13" borderId="9" xfId="0" applyFont="1" applyFill="1" applyBorder="1" applyAlignment="1">
      <alignment horizontal="justify" vertical="center" wrapText="1"/>
    </xf>
    <xf numFmtId="0" fontId="7" fillId="4" borderId="0" xfId="0" applyFont="1" applyFill="1" applyBorder="1" applyAlignment="1">
      <alignment horizontal="left" vertical="center" wrapText="1"/>
    </xf>
    <xf numFmtId="0" fontId="0" fillId="4" borderId="0" xfId="0" applyFill="1" applyBorder="1" applyAlignment="1">
      <alignment vertical="center"/>
    </xf>
    <xf numFmtId="0" fontId="24" fillId="10" borderId="9" xfId="0" applyFont="1" applyFill="1" applyBorder="1" applyAlignment="1">
      <alignment horizontal="center" vertical="center"/>
    </xf>
    <xf numFmtId="0" fontId="19" fillId="10" borderId="9" xfId="0" applyFont="1" applyFill="1" applyBorder="1" applyAlignment="1">
      <alignment horizontal="center" vertical="center"/>
    </xf>
    <xf numFmtId="0" fontId="24" fillId="12" borderId="9" xfId="0" applyFont="1" applyFill="1" applyBorder="1" applyAlignment="1">
      <alignment horizontal="center" vertical="center" wrapText="1"/>
    </xf>
    <xf numFmtId="0" fontId="19" fillId="12" borderId="9" xfId="0" applyFont="1" applyFill="1" applyBorder="1" applyAlignment="1">
      <alignment horizontal="center" vertical="center" wrapText="1"/>
    </xf>
    <xf numFmtId="0" fontId="53" fillId="13" borderId="53" xfId="0" applyFont="1" applyFill="1" applyBorder="1" applyAlignment="1">
      <alignment horizontal="left" vertical="center" wrapText="1"/>
    </xf>
    <xf numFmtId="0" fontId="53" fillId="13" borderId="54" xfId="0" applyFont="1" applyFill="1" applyBorder="1" applyAlignment="1">
      <alignment horizontal="left" vertical="center" wrapText="1"/>
    </xf>
    <xf numFmtId="0" fontId="53" fillId="13" borderId="55"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1" fillId="0" borderId="0" xfId="0" applyFont="1" applyAlignment="1">
      <alignment wrapText="1"/>
    </xf>
    <xf numFmtId="0" fontId="22" fillId="4" borderId="0" xfId="0" applyFont="1" applyFill="1" applyBorder="1" applyAlignment="1">
      <alignment vertical="top" wrapText="1"/>
    </xf>
    <xf numFmtId="0" fontId="0" fillId="0" borderId="0" xfId="0" applyAlignment="1">
      <alignment wrapText="1"/>
    </xf>
    <xf numFmtId="0" fontId="18" fillId="22" borderId="11" xfId="0" applyFont="1" applyFill="1" applyBorder="1" applyAlignment="1">
      <alignment horizontal="left" vertical="center"/>
    </xf>
    <xf numFmtId="0" fontId="18" fillId="22" borderId="12" xfId="0" applyFont="1" applyFill="1" applyBorder="1" applyAlignment="1">
      <alignment horizontal="left" vertical="center"/>
    </xf>
    <xf numFmtId="0" fontId="18" fillId="22" borderId="13" xfId="0" applyFont="1" applyFill="1" applyBorder="1" applyAlignment="1">
      <alignment horizontal="left" vertical="center"/>
    </xf>
    <xf numFmtId="0" fontId="53" fillId="13" borderId="10" xfId="0" applyFont="1" applyFill="1" applyBorder="1" applyAlignment="1">
      <alignment horizontal="justify" vertical="center" wrapText="1"/>
    </xf>
    <xf numFmtId="0" fontId="18" fillId="22" borderId="14" xfId="0" applyFont="1" applyFill="1" applyBorder="1" applyAlignment="1">
      <alignment horizontal="left" vertical="center"/>
    </xf>
    <xf numFmtId="0" fontId="18" fillId="22" borderId="9" xfId="0" applyFont="1" applyFill="1" applyBorder="1" applyAlignment="1">
      <alignment horizontal="left" vertical="center"/>
    </xf>
    <xf numFmtId="0" fontId="18" fillId="22" borderId="15" xfId="0" applyFont="1" applyFill="1" applyBorder="1" applyAlignment="1">
      <alignment horizontal="left" vertical="center"/>
    </xf>
    <xf numFmtId="0" fontId="18" fillId="22" borderId="16" xfId="0" applyFont="1" applyFill="1" applyBorder="1" applyAlignment="1">
      <alignment horizontal="left" vertical="center"/>
    </xf>
    <xf numFmtId="0" fontId="18" fillId="22" borderId="17" xfId="0" applyFont="1" applyFill="1" applyBorder="1" applyAlignment="1">
      <alignment horizontal="left" vertical="center"/>
    </xf>
    <xf numFmtId="0" fontId="18" fillId="22" borderId="18" xfId="0" applyFont="1" applyFill="1" applyBorder="1" applyAlignment="1">
      <alignment horizontal="left" vertical="center"/>
    </xf>
    <xf numFmtId="0" fontId="0" fillId="0" borderId="0" xfId="0" applyAlignment="1">
      <alignment vertical="center" wrapText="1"/>
    </xf>
    <xf numFmtId="0" fontId="0" fillId="8" borderId="20" xfId="0" applyFill="1" applyBorder="1" applyAlignment="1">
      <alignment horizontal="center" wrapText="1"/>
    </xf>
    <xf numFmtId="0" fontId="0" fillId="8" borderId="22" xfId="0" applyFill="1" applyBorder="1" applyAlignment="1">
      <alignment horizontal="center" wrapText="1"/>
    </xf>
    <xf numFmtId="0" fontId="0" fillId="0" borderId="22" xfId="0" applyBorder="1" applyAlignment="1">
      <alignment horizontal="center" wrapText="1"/>
    </xf>
    <xf numFmtId="0" fontId="0" fillId="0" borderId="21" xfId="0" applyBorder="1" applyAlignment="1">
      <alignment horizontal="center" wrapText="1"/>
    </xf>
    <xf numFmtId="0" fontId="0" fillId="9" borderId="6" xfId="0" applyFill="1"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22" fillId="4" borderId="19" xfId="0" applyFont="1" applyFill="1" applyBorder="1" applyAlignment="1" applyProtection="1">
      <alignment horizontal="center" vertical="center" wrapText="1"/>
      <protection locked="0"/>
    </xf>
    <xf numFmtId="0" fontId="0" fillId="7" borderId="19" xfId="0" applyFill="1" applyBorder="1" applyAlignment="1" applyProtection="1">
      <alignment horizontal="center" wrapText="1"/>
    </xf>
    <xf numFmtId="0" fontId="0" fillId="23" borderId="19" xfId="0" applyFill="1" applyBorder="1" applyAlignment="1" applyProtection="1">
      <alignment horizontal="center" wrapText="1"/>
    </xf>
    <xf numFmtId="0" fontId="5" fillId="0" borderId="19" xfId="0" applyFont="1" applyBorder="1" applyAlignment="1" applyProtection="1">
      <alignment horizontal="left" vertical="top" wrapText="1"/>
      <protection locked="0"/>
    </xf>
    <xf numFmtId="0" fontId="5" fillId="0" borderId="19" xfId="0" applyFont="1" applyBorder="1" applyAlignment="1" applyProtection="1">
      <alignment horizontal="left" vertical="top"/>
      <protection locked="0"/>
    </xf>
    <xf numFmtId="0" fontId="45" fillId="19" borderId="0" xfId="0" applyFont="1" applyFill="1" applyBorder="1" applyAlignment="1" applyProtection="1">
      <alignment horizontal="center" vertical="center" wrapText="1"/>
    </xf>
    <xf numFmtId="0" fontId="5" fillId="3" borderId="0" xfId="0" applyFont="1" applyFill="1" applyBorder="1" applyAlignment="1" applyProtection="1">
      <alignment horizontal="left" vertical="top" wrapText="1"/>
    </xf>
    <xf numFmtId="0" fontId="18" fillId="19" borderId="20" xfId="0" applyFont="1" applyFill="1" applyBorder="1" applyAlignment="1" applyProtection="1">
      <alignment horizontal="center" vertical="top" wrapText="1"/>
    </xf>
    <xf numFmtId="0" fontId="18" fillId="19" borderId="21" xfId="0" applyFont="1" applyFill="1" applyBorder="1" applyAlignment="1" applyProtection="1">
      <alignment horizontal="center" vertical="top" wrapText="1"/>
    </xf>
    <xf numFmtId="0" fontId="5" fillId="0" borderId="20" xfId="0" applyFont="1" applyBorder="1" applyAlignment="1" applyProtection="1">
      <alignment horizontal="left" vertical="top" wrapText="1"/>
      <protection locked="0"/>
    </xf>
    <xf numFmtId="0" fontId="5" fillId="0" borderId="22" xfId="0" applyFont="1" applyBorder="1" applyAlignment="1" applyProtection="1">
      <alignment horizontal="left" vertical="top" wrapText="1"/>
      <protection locked="0"/>
    </xf>
    <xf numFmtId="0" fontId="5" fillId="0" borderId="21" xfId="0" applyFont="1" applyBorder="1" applyAlignment="1" applyProtection="1">
      <alignment horizontal="left" vertical="top" wrapText="1"/>
      <protection locked="0"/>
    </xf>
    <xf numFmtId="0" fontId="18" fillId="19" borderId="20" xfId="0" applyFont="1" applyFill="1" applyBorder="1" applyAlignment="1" applyProtection="1">
      <alignment horizontal="center" vertical="center" wrapText="1"/>
    </xf>
    <xf numFmtId="0" fontId="18" fillId="19" borderId="21" xfId="0" applyFont="1" applyFill="1" applyBorder="1" applyAlignment="1" applyProtection="1">
      <alignment horizontal="center" vertical="center" wrapText="1"/>
    </xf>
    <xf numFmtId="0" fontId="18" fillId="19" borderId="22" xfId="0" applyFont="1" applyFill="1" applyBorder="1" applyAlignment="1" applyProtection="1">
      <alignment horizontal="center" vertical="center" wrapText="1"/>
    </xf>
    <xf numFmtId="0" fontId="5" fillId="3" borderId="20" xfId="0" applyFont="1" applyFill="1" applyBorder="1" applyAlignment="1" applyProtection="1">
      <alignment horizontal="left" vertical="center" wrapText="1"/>
      <protection locked="0"/>
    </xf>
    <xf numFmtId="0" fontId="5" fillId="3" borderId="21" xfId="0" applyFont="1" applyFill="1" applyBorder="1" applyAlignment="1" applyProtection="1">
      <alignment horizontal="left" vertical="center" wrapText="1"/>
      <protection locked="0"/>
    </xf>
    <xf numFmtId="0" fontId="5" fillId="0" borderId="21" xfId="0" applyFont="1" applyBorder="1" applyAlignment="1" applyProtection="1">
      <alignment horizontal="left" vertical="top"/>
      <protection locked="0"/>
    </xf>
    <xf numFmtId="0" fontId="5" fillId="3" borderId="22" xfId="0" applyFont="1" applyFill="1" applyBorder="1" applyAlignment="1" applyProtection="1">
      <alignment horizontal="left" vertical="center" wrapText="1"/>
      <protection locked="0"/>
    </xf>
    <xf numFmtId="0" fontId="5" fillId="3" borderId="20" xfId="0" applyFont="1" applyFill="1" applyBorder="1" applyAlignment="1" applyProtection="1">
      <alignment horizontal="left" vertical="top" wrapText="1"/>
    </xf>
    <xf numFmtId="0" fontId="5" fillId="3" borderId="22" xfId="0" applyFont="1" applyFill="1" applyBorder="1" applyAlignment="1" applyProtection="1">
      <alignment horizontal="left" vertical="top" wrapText="1"/>
    </xf>
    <xf numFmtId="0" fontId="5" fillId="3" borderId="21" xfId="0" applyFont="1" applyFill="1" applyBorder="1" applyAlignment="1" applyProtection="1">
      <alignment horizontal="left" vertical="top" wrapText="1"/>
    </xf>
    <xf numFmtId="0" fontId="18" fillId="19" borderId="22" xfId="0" applyFont="1" applyFill="1" applyBorder="1" applyAlignment="1" applyProtection="1">
      <alignment horizontal="center" vertical="top" wrapText="1"/>
    </xf>
    <xf numFmtId="0" fontId="18" fillId="19" borderId="19" xfId="0" applyFont="1" applyFill="1" applyBorder="1" applyAlignment="1" applyProtection="1">
      <alignment horizontal="center" vertical="top"/>
    </xf>
    <xf numFmtId="0" fontId="18" fillId="19" borderId="20" xfId="0" applyFont="1" applyFill="1" applyBorder="1" applyAlignment="1" applyProtection="1">
      <alignment horizontal="center" vertical="top"/>
    </xf>
    <xf numFmtId="0" fontId="18" fillId="19" borderId="21" xfId="0" applyFont="1" applyFill="1" applyBorder="1" applyAlignment="1" applyProtection="1">
      <alignment horizontal="center" vertical="top"/>
    </xf>
    <xf numFmtId="20" fontId="37" fillId="4" borderId="0" xfId="0" applyNumberFormat="1" applyFont="1" applyFill="1" applyBorder="1" applyAlignment="1" applyProtection="1">
      <alignment horizontal="center" vertical="top" wrapText="1"/>
    </xf>
    <xf numFmtId="0" fontId="0" fillId="0" borderId="52" xfId="0" applyBorder="1" applyAlignment="1" applyProtection="1">
      <alignment wrapText="1"/>
      <protection locked="0"/>
    </xf>
    <xf numFmtId="0" fontId="0" fillId="0" borderId="41" xfId="0" applyBorder="1" applyAlignment="1" applyProtection="1">
      <alignment wrapText="1"/>
      <protection locked="0"/>
    </xf>
    <xf numFmtId="0" fontId="0" fillId="0" borderId="26" xfId="0" applyBorder="1" applyAlignment="1" applyProtection="1">
      <alignment wrapText="1"/>
      <protection locked="0"/>
    </xf>
    <xf numFmtId="0" fontId="0" fillId="0" borderId="20" xfId="0" applyBorder="1" applyAlignment="1" applyProtection="1">
      <alignment wrapText="1"/>
      <protection locked="0"/>
    </xf>
    <xf numFmtId="0" fontId="0" fillId="0" borderId="22" xfId="0" applyBorder="1" applyAlignment="1" applyProtection="1">
      <alignment wrapText="1"/>
      <protection locked="0"/>
    </xf>
    <xf numFmtId="0" fontId="0" fillId="0" borderId="21" xfId="0" applyBorder="1" applyAlignment="1" applyProtection="1">
      <alignment wrapText="1"/>
      <protection locked="0"/>
    </xf>
    <xf numFmtId="0" fontId="18" fillId="19" borderId="3" xfId="0" applyFont="1" applyFill="1" applyBorder="1" applyAlignment="1">
      <alignment horizontal="center" vertical="center" wrapText="1"/>
    </xf>
    <xf numFmtId="0" fontId="18" fillId="19" borderId="4" xfId="0" applyFont="1" applyFill="1" applyBorder="1" applyAlignment="1">
      <alignment horizontal="center" vertical="center" wrapText="1"/>
    </xf>
    <xf numFmtId="0" fontId="18" fillId="19" borderId="5" xfId="0" applyFont="1" applyFill="1" applyBorder="1" applyAlignment="1">
      <alignment horizontal="center" vertical="center" wrapText="1"/>
    </xf>
    <xf numFmtId="0" fontId="22" fillId="0" borderId="0" xfId="0" applyFont="1" applyAlignment="1">
      <alignment horizontal="center" vertical="center" wrapText="1"/>
    </xf>
    <xf numFmtId="0" fontId="61" fillId="19" borderId="27" xfId="0" applyFont="1" applyFill="1" applyBorder="1" applyAlignment="1">
      <alignment horizontal="center" vertical="center" wrapText="1"/>
    </xf>
    <xf numFmtId="0" fontId="61" fillId="19" borderId="30" xfId="0" applyFont="1" applyFill="1" applyBorder="1" applyAlignment="1">
      <alignment horizontal="center" vertical="center" wrapText="1"/>
    </xf>
    <xf numFmtId="0" fontId="61" fillId="19" borderId="32" xfId="0" applyFont="1" applyFill="1" applyBorder="1" applyAlignment="1">
      <alignment horizontal="center" vertical="center" wrapText="1"/>
    </xf>
    <xf numFmtId="0" fontId="57" fillId="8" borderId="91" xfId="0" applyFont="1" applyFill="1" applyBorder="1" applyAlignment="1">
      <alignment horizontal="center" vertical="center"/>
    </xf>
    <xf numFmtId="0" fontId="57" fillId="8" borderId="0" xfId="0" applyFont="1" applyFill="1" applyBorder="1" applyAlignment="1">
      <alignment horizontal="center" vertical="center"/>
    </xf>
    <xf numFmtId="0" fontId="22" fillId="8" borderId="62" xfId="0" applyFont="1" applyFill="1" applyBorder="1" applyAlignment="1" applyProtection="1">
      <alignment horizontal="left" vertical="center" wrapText="1"/>
    </xf>
    <xf numFmtId="0" fontId="22" fillId="8" borderId="58" xfId="0" applyFont="1" applyFill="1" applyBorder="1" applyAlignment="1" applyProtection="1">
      <alignment horizontal="left" vertical="center" wrapText="1"/>
    </xf>
    <xf numFmtId="0" fontId="22" fillId="8" borderId="66" xfId="0" applyFont="1" applyFill="1" applyBorder="1" applyAlignment="1" applyProtection="1">
      <alignment horizontal="left" vertical="center" wrapText="1"/>
    </xf>
    <xf numFmtId="0" fontId="22" fillId="6" borderId="88" xfId="0" applyFont="1" applyFill="1" applyBorder="1" applyAlignment="1" applyProtection="1">
      <alignment horizontal="left" vertical="center" wrapText="1"/>
    </xf>
    <xf numFmtId="0" fontId="22" fillId="6" borderId="89" xfId="0" applyFont="1" applyFill="1" applyBorder="1" applyAlignment="1" applyProtection="1">
      <alignment horizontal="left" vertical="center" wrapText="1"/>
    </xf>
    <xf numFmtId="0" fontId="22" fillId="6" borderId="90" xfId="0" applyFont="1" applyFill="1" applyBorder="1" applyAlignment="1" applyProtection="1">
      <alignment horizontal="left" vertical="center" wrapText="1"/>
    </xf>
    <xf numFmtId="0" fontId="22" fillId="8" borderId="73" xfId="0" applyFont="1" applyFill="1" applyBorder="1" applyAlignment="1" applyProtection="1">
      <alignment horizontal="left" vertical="center" wrapText="1"/>
    </xf>
    <xf numFmtId="0" fontId="0" fillId="6" borderId="74" xfId="0" applyFill="1" applyBorder="1" applyAlignment="1" applyProtection="1">
      <alignment horizontal="left" vertical="center"/>
    </xf>
    <xf numFmtId="0" fontId="0" fillId="6" borderId="56" xfId="0" applyFill="1" applyBorder="1" applyAlignment="1" applyProtection="1">
      <alignment horizontal="left" vertical="center"/>
    </xf>
    <xf numFmtId="0" fontId="0" fillId="6" borderId="75" xfId="0" applyFill="1" applyBorder="1" applyAlignment="1" applyProtection="1">
      <alignment horizontal="left" vertical="center"/>
    </xf>
    <xf numFmtId="0" fontId="57" fillId="7" borderId="76" xfId="0" applyFont="1" applyFill="1" applyBorder="1" applyAlignment="1">
      <alignment horizontal="center" vertical="center"/>
    </xf>
    <xf numFmtId="0" fontId="57" fillId="7" borderId="77" xfId="0" applyFont="1" applyFill="1" applyBorder="1" applyAlignment="1">
      <alignment horizontal="center" vertical="center"/>
    </xf>
    <xf numFmtId="0" fontId="57" fillId="7" borderId="78" xfId="0" applyFont="1" applyFill="1" applyBorder="1" applyAlignment="1">
      <alignment horizontal="center" vertical="center"/>
    </xf>
    <xf numFmtId="0" fontId="0" fillId="7" borderId="74" xfId="0" applyFill="1" applyBorder="1" applyAlignment="1" applyProtection="1">
      <alignment horizontal="left" vertical="center"/>
    </xf>
    <xf numFmtId="0" fontId="0" fillId="7" borderId="56" xfId="0" applyFill="1" applyBorder="1" applyAlignment="1" applyProtection="1">
      <alignment horizontal="left" vertical="center"/>
    </xf>
    <xf numFmtId="0" fontId="0" fillId="7" borderId="75" xfId="0" applyFill="1" applyBorder="1" applyAlignment="1" applyProtection="1">
      <alignment horizontal="left" vertical="center"/>
    </xf>
    <xf numFmtId="0" fontId="22" fillId="6" borderId="63" xfId="0" applyFont="1" applyFill="1" applyBorder="1" applyAlignment="1" applyProtection="1">
      <alignment horizontal="left" vertical="center" wrapText="1"/>
    </xf>
    <xf numFmtId="0" fontId="22" fillId="6" borderId="60" xfId="0" applyFont="1" applyFill="1" applyBorder="1" applyAlignment="1" applyProtection="1">
      <alignment horizontal="center" vertical="center" wrapText="1"/>
    </xf>
    <xf numFmtId="0" fontId="22" fillId="6" borderId="64" xfId="0" applyFont="1" applyFill="1" applyBorder="1" applyAlignment="1" applyProtection="1">
      <alignment horizontal="center" vertical="center" wrapText="1"/>
    </xf>
    <xf numFmtId="0" fontId="22" fillId="6" borderId="57" xfId="0" applyFont="1" applyFill="1" applyBorder="1" applyAlignment="1" applyProtection="1">
      <alignment horizontal="center" vertical="center" wrapText="1"/>
    </xf>
    <xf numFmtId="0" fontId="22" fillId="6" borderId="65" xfId="0" applyFont="1" applyFill="1" applyBorder="1" applyAlignment="1" applyProtection="1">
      <alignment horizontal="center" vertical="center" wrapText="1"/>
    </xf>
    <xf numFmtId="0" fontId="22" fillId="6" borderId="62" xfId="0" applyFont="1" applyFill="1" applyBorder="1" applyAlignment="1" applyProtection="1">
      <alignment horizontal="center" vertical="center" wrapText="1"/>
    </xf>
    <xf numFmtId="0" fontId="22" fillId="6" borderId="66" xfId="0" applyFont="1" applyFill="1" applyBorder="1" applyAlignment="1" applyProtection="1">
      <alignment horizontal="center" vertical="center" wrapText="1"/>
    </xf>
    <xf numFmtId="0" fontId="22" fillId="9" borderId="60" xfId="0" applyFont="1" applyFill="1" applyBorder="1" applyAlignment="1" applyProtection="1">
      <alignment horizontal="center" vertical="center" wrapText="1"/>
    </xf>
    <xf numFmtId="0" fontId="22" fillId="9" borderId="64" xfId="0" applyFont="1" applyFill="1" applyBorder="1" applyAlignment="1" applyProtection="1">
      <alignment horizontal="center" vertical="center" wrapText="1"/>
    </xf>
    <xf numFmtId="0" fontId="22" fillId="9" borderId="57" xfId="0" applyFont="1" applyFill="1" applyBorder="1" applyAlignment="1" applyProtection="1">
      <alignment horizontal="center" vertical="center" wrapText="1"/>
    </xf>
    <xf numFmtId="0" fontId="22" fillId="9" borderId="65" xfId="0" applyFont="1" applyFill="1" applyBorder="1" applyAlignment="1" applyProtection="1">
      <alignment horizontal="center" vertical="center" wrapText="1"/>
    </xf>
    <xf numFmtId="0" fontId="22" fillId="9" borderId="63" xfId="0" applyFont="1" applyFill="1" applyBorder="1" applyAlignment="1" applyProtection="1">
      <alignment horizontal="left" vertical="center" wrapText="1"/>
    </xf>
    <xf numFmtId="0" fontId="22" fillId="9" borderId="61" xfId="0" applyFont="1" applyFill="1" applyBorder="1" applyAlignment="1" applyProtection="1">
      <alignment vertical="center" wrapText="1"/>
    </xf>
    <xf numFmtId="0" fontId="22" fillId="9" borderId="67" xfId="0" applyFont="1" applyFill="1" applyBorder="1" applyAlignment="1" applyProtection="1">
      <alignment vertical="center" wrapText="1"/>
    </xf>
    <xf numFmtId="0" fontId="22" fillId="9" borderId="68" xfId="0" applyFont="1" applyFill="1" applyBorder="1" applyAlignment="1" applyProtection="1">
      <alignment vertical="center" wrapText="1"/>
    </xf>
    <xf numFmtId="0" fontId="22" fillId="9" borderId="60" xfId="0" applyFont="1" applyFill="1" applyBorder="1" applyAlignment="1" applyProtection="1">
      <alignment vertical="center" wrapText="1"/>
    </xf>
    <xf numFmtId="0" fontId="22" fillId="9" borderId="59" xfId="0" applyFont="1" applyFill="1" applyBorder="1" applyAlignment="1" applyProtection="1">
      <alignment vertical="center" wrapText="1"/>
    </xf>
    <xf numFmtId="0" fontId="22" fillId="9" borderId="64" xfId="0" applyFont="1" applyFill="1" applyBorder="1" applyAlignment="1" applyProtection="1">
      <alignment vertical="center" wrapText="1"/>
    </xf>
    <xf numFmtId="0" fontId="22" fillId="9" borderId="63" xfId="0" applyFont="1" applyFill="1" applyBorder="1" applyAlignment="1" applyProtection="1">
      <alignment horizontal="left" vertical="center"/>
    </xf>
    <xf numFmtId="0" fontId="55" fillId="3" borderId="0" xfId="0" applyFont="1" applyFill="1" applyAlignment="1">
      <alignment horizontal="center"/>
    </xf>
    <xf numFmtId="0" fontId="22" fillId="3" borderId="0" xfId="0" applyFont="1" applyFill="1" applyAlignment="1" applyProtection="1">
      <alignment horizontal="left" vertical="justify"/>
      <protection locked="0"/>
    </xf>
    <xf numFmtId="14" fontId="22" fillId="3" borderId="0" xfId="0" applyNumberFormat="1" applyFont="1" applyFill="1" applyAlignment="1" applyProtection="1">
      <alignment horizontal="left" vertical="justify"/>
      <protection locked="0"/>
    </xf>
    <xf numFmtId="0" fontId="0" fillId="3" borderId="0" xfId="0" applyFill="1" applyAlignment="1">
      <alignment horizontal="left" vertical="center" wrapText="1"/>
    </xf>
    <xf numFmtId="0" fontId="22" fillId="6" borderId="61" xfId="0" applyFont="1" applyFill="1" applyBorder="1" applyAlignment="1" applyProtection="1">
      <alignment horizontal="left" vertical="center" wrapText="1"/>
    </xf>
    <xf numFmtId="0" fontId="22" fillId="8" borderId="63" xfId="0" applyFont="1" applyFill="1" applyBorder="1" applyAlignment="1" applyProtection="1">
      <alignment horizontal="center" vertical="center" wrapText="1"/>
    </xf>
    <xf numFmtId="0" fontId="22" fillId="8" borderId="63" xfId="0" applyFont="1" applyFill="1" applyBorder="1" applyAlignment="1" applyProtection="1">
      <alignment horizontal="left" vertical="center" wrapText="1"/>
    </xf>
    <xf numFmtId="0" fontId="65" fillId="7" borderId="61" xfId="0" applyFont="1" applyFill="1" applyBorder="1" applyAlignment="1">
      <alignment horizontal="center" vertical="center" wrapText="1"/>
    </xf>
    <xf numFmtId="0" fontId="65" fillId="7" borderId="68" xfId="0" applyFont="1" applyFill="1" applyBorder="1" applyAlignment="1">
      <alignment horizontal="center" vertical="center" wrapText="1"/>
    </xf>
    <xf numFmtId="0" fontId="22" fillId="7" borderId="61" xfId="0" applyFont="1" applyFill="1" applyBorder="1" applyAlignment="1" applyProtection="1">
      <alignment horizontal="center" vertical="center" wrapText="1"/>
    </xf>
    <xf numFmtId="0" fontId="22" fillId="7" borderId="68" xfId="0" applyFont="1" applyFill="1" applyBorder="1" applyAlignment="1" applyProtection="1">
      <alignment horizontal="center" vertical="center" wrapText="1"/>
    </xf>
    <xf numFmtId="0" fontId="5" fillId="3" borderId="60" xfId="0" applyFont="1" applyFill="1" applyBorder="1" applyAlignment="1" applyProtection="1">
      <alignment wrapText="1"/>
    </xf>
    <xf numFmtId="0" fontId="0" fillId="0" borderId="59" xfId="0" applyFont="1" applyBorder="1" applyAlignment="1" applyProtection="1">
      <alignment wrapText="1"/>
    </xf>
    <xf numFmtId="0" fontId="0" fillId="0" borderId="64" xfId="0" applyFont="1" applyBorder="1" applyAlignment="1" applyProtection="1">
      <alignment wrapText="1"/>
    </xf>
    <xf numFmtId="0" fontId="5" fillId="3" borderId="61" xfId="0" applyFont="1" applyFill="1" applyBorder="1" applyAlignment="1" applyProtection="1">
      <alignment wrapText="1"/>
    </xf>
    <xf numFmtId="0" fontId="0" fillId="0" borderId="67" xfId="0" applyFont="1" applyBorder="1" applyAlignment="1" applyProtection="1">
      <alignment wrapText="1"/>
    </xf>
    <xf numFmtId="0" fontId="0" fillId="0" borderId="68" xfId="0" applyFont="1" applyBorder="1" applyAlignment="1" applyProtection="1">
      <alignment wrapText="1"/>
    </xf>
    <xf numFmtId="0" fontId="0" fillId="3" borderId="60" xfId="0" applyFill="1" applyBorder="1" applyAlignment="1" applyProtection="1">
      <alignment horizontal="left" vertical="top" wrapText="1"/>
    </xf>
    <xf numFmtId="0" fontId="0" fillId="3" borderId="59" xfId="0" applyFill="1" applyBorder="1" applyAlignment="1" applyProtection="1">
      <alignment horizontal="left" vertical="top" wrapText="1"/>
    </xf>
    <xf numFmtId="0" fontId="0" fillId="3" borderId="64" xfId="0" applyFill="1" applyBorder="1" applyAlignment="1" applyProtection="1">
      <alignment horizontal="left" vertical="top" wrapText="1"/>
    </xf>
    <xf numFmtId="0" fontId="0" fillId="3" borderId="57" xfId="0" applyFill="1" applyBorder="1" applyAlignment="1" applyProtection="1">
      <alignment horizontal="left" vertical="top" wrapText="1"/>
    </xf>
    <xf numFmtId="0" fontId="0" fillId="3" borderId="0" xfId="0" applyFill="1" applyBorder="1" applyAlignment="1" applyProtection="1">
      <alignment horizontal="left" vertical="top" wrapText="1"/>
    </xf>
    <xf numFmtId="0" fontId="0" fillId="3" borderId="65" xfId="0" applyFill="1" applyBorder="1" applyAlignment="1" applyProtection="1">
      <alignment horizontal="left" vertical="top" wrapText="1"/>
    </xf>
    <xf numFmtId="0" fontId="0" fillId="3" borderId="62" xfId="0" applyFill="1" applyBorder="1" applyAlignment="1" applyProtection="1">
      <alignment horizontal="left" vertical="top" wrapText="1"/>
    </xf>
    <xf numFmtId="0" fontId="0" fillId="3" borderId="58" xfId="0" applyFill="1" applyBorder="1" applyAlignment="1" applyProtection="1">
      <alignment horizontal="left" vertical="top" wrapText="1"/>
    </xf>
    <xf numFmtId="0" fontId="0" fillId="3" borderId="66" xfId="0" applyFill="1" applyBorder="1" applyAlignment="1" applyProtection="1">
      <alignment horizontal="left" vertical="top" wrapText="1"/>
    </xf>
    <xf numFmtId="0" fontId="0" fillId="3" borderId="60" xfId="0" applyFont="1" applyFill="1" applyBorder="1" applyAlignment="1" applyProtection="1">
      <alignment vertical="top" wrapText="1"/>
    </xf>
    <xf numFmtId="0" fontId="0" fillId="3" borderId="59" xfId="0" applyFont="1" applyFill="1" applyBorder="1" applyAlignment="1" applyProtection="1">
      <alignment vertical="top" wrapText="1"/>
    </xf>
    <xf numFmtId="0" fontId="0" fillId="3" borderId="64" xfId="0" applyFont="1" applyFill="1" applyBorder="1" applyAlignment="1" applyProtection="1">
      <alignment vertical="top" wrapText="1"/>
    </xf>
    <xf numFmtId="0" fontId="0" fillId="3" borderId="57" xfId="0" applyFont="1" applyFill="1" applyBorder="1" applyAlignment="1" applyProtection="1">
      <alignment vertical="top" wrapText="1"/>
    </xf>
    <xf numFmtId="0" fontId="0" fillId="3" borderId="0" xfId="0" applyFont="1" applyFill="1" applyBorder="1" applyAlignment="1" applyProtection="1">
      <alignment vertical="top" wrapText="1"/>
    </xf>
    <xf numFmtId="0" fontId="0" fillId="3" borderId="65" xfId="0" applyFont="1" applyFill="1" applyBorder="1" applyAlignment="1" applyProtection="1">
      <alignment vertical="top" wrapText="1"/>
    </xf>
    <xf numFmtId="0" fontId="0" fillId="3" borderId="62" xfId="0" applyFont="1" applyFill="1" applyBorder="1" applyAlignment="1" applyProtection="1">
      <alignment vertical="top" wrapText="1"/>
    </xf>
    <xf numFmtId="0" fontId="0" fillId="3" borderId="58" xfId="0" applyFont="1" applyFill="1" applyBorder="1" applyAlignment="1" applyProtection="1">
      <alignment vertical="top" wrapText="1"/>
    </xf>
    <xf numFmtId="0" fontId="0" fillId="3" borderId="66" xfId="0" applyFont="1" applyFill="1" applyBorder="1" applyAlignment="1" applyProtection="1">
      <alignment vertical="top" wrapText="1"/>
    </xf>
    <xf numFmtId="0" fontId="4" fillId="0" borderId="61" xfId="0" applyFont="1" applyFill="1" applyBorder="1" applyAlignment="1" applyProtection="1">
      <alignment wrapText="1"/>
    </xf>
    <xf numFmtId="0" fontId="4" fillId="0" borderId="67" xfId="0" applyFont="1" applyFill="1" applyBorder="1" applyAlignment="1" applyProtection="1">
      <alignment wrapText="1"/>
    </xf>
    <xf numFmtId="0" fontId="4" fillId="0" borderId="68" xfId="0" applyFont="1" applyFill="1" applyBorder="1" applyAlignment="1" applyProtection="1">
      <alignment wrapText="1"/>
    </xf>
    <xf numFmtId="0" fontId="5" fillId="0" borderId="0" xfId="0" applyFont="1" applyFill="1" applyAlignment="1">
      <alignment vertical="center" wrapText="1"/>
    </xf>
    <xf numFmtId="0" fontId="0" fillId="8" borderId="74" xfId="0" applyFill="1" applyBorder="1" applyAlignment="1" applyProtection="1">
      <alignment horizontal="left" vertical="center"/>
    </xf>
    <xf numFmtId="0" fontId="0" fillId="8" borderId="56" xfId="0" applyFill="1" applyBorder="1" applyAlignment="1" applyProtection="1">
      <alignment horizontal="left" vertical="center"/>
    </xf>
    <xf numFmtId="0" fontId="0" fillId="8" borderId="75" xfId="0" applyFill="1" applyBorder="1" applyAlignment="1" applyProtection="1">
      <alignment horizontal="left" vertical="center"/>
    </xf>
    <xf numFmtId="0" fontId="57" fillId="9" borderId="76" xfId="0" applyFont="1" applyFill="1" applyBorder="1" applyAlignment="1">
      <alignment horizontal="center" vertical="center"/>
    </xf>
    <xf numFmtId="0" fontId="57" fillId="9" borderId="77" xfId="0" applyFont="1" applyFill="1" applyBorder="1" applyAlignment="1">
      <alignment horizontal="center" vertical="center"/>
    </xf>
    <xf numFmtId="0" fontId="57" fillId="9" borderId="78" xfId="0" applyFont="1" applyFill="1" applyBorder="1" applyAlignment="1">
      <alignment horizontal="center" vertical="center"/>
    </xf>
    <xf numFmtId="0" fontId="0" fillId="9" borderId="74" xfId="0" applyFill="1" applyBorder="1" applyAlignment="1" applyProtection="1">
      <alignment horizontal="left" vertical="center"/>
    </xf>
    <xf numFmtId="0" fontId="0" fillId="9" borderId="56" xfId="0" applyFill="1" applyBorder="1" applyAlignment="1" applyProtection="1">
      <alignment horizontal="left" vertical="center"/>
    </xf>
    <xf numFmtId="0" fontId="57" fillId="6" borderId="76" xfId="0" applyFont="1" applyFill="1" applyBorder="1" applyAlignment="1">
      <alignment horizontal="center" vertical="center"/>
    </xf>
    <xf numFmtId="0" fontId="57" fillId="6" borderId="77" xfId="0" applyFont="1" applyFill="1" applyBorder="1" applyAlignment="1">
      <alignment horizontal="center" vertical="center"/>
    </xf>
    <xf numFmtId="0" fontId="57" fillId="6" borderId="78" xfId="0" applyFont="1" applyFill="1" applyBorder="1" applyAlignment="1">
      <alignment horizontal="center" vertical="center"/>
    </xf>
    <xf numFmtId="0" fontId="81" fillId="3" borderId="86" xfId="0" applyFont="1" applyFill="1" applyBorder="1" applyAlignment="1">
      <alignment horizontal="center"/>
    </xf>
    <xf numFmtId="0" fontId="0" fillId="3" borderId="60" xfId="0" applyFont="1" applyFill="1" applyBorder="1" applyAlignment="1" applyProtection="1">
      <alignment vertical="top" wrapText="1"/>
      <protection locked="0"/>
    </xf>
    <xf numFmtId="0" fontId="0" fillId="3" borderId="59" xfId="0" applyFont="1" applyFill="1" applyBorder="1" applyAlignment="1" applyProtection="1">
      <alignment vertical="top" wrapText="1"/>
      <protection locked="0"/>
    </xf>
    <xf numFmtId="0" fontId="0" fillId="3" borderId="64" xfId="0" applyFont="1" applyFill="1" applyBorder="1" applyAlignment="1" applyProtection="1">
      <alignment vertical="top" wrapText="1"/>
      <protection locked="0"/>
    </xf>
    <xf numFmtId="0" fontId="0" fillId="3" borderId="57" xfId="0" applyFont="1" applyFill="1" applyBorder="1" applyAlignment="1" applyProtection="1">
      <alignment vertical="top" wrapText="1"/>
      <protection locked="0"/>
    </xf>
    <xf numFmtId="0" fontId="0" fillId="3" borderId="0" xfId="0" applyFont="1" applyFill="1" applyBorder="1" applyAlignment="1" applyProtection="1">
      <alignment vertical="top" wrapText="1"/>
      <protection locked="0"/>
    </xf>
    <xf numFmtId="0" fontId="0" fillId="3" borderId="65" xfId="0" applyFont="1" applyFill="1" applyBorder="1" applyAlignment="1" applyProtection="1">
      <alignment vertical="top" wrapText="1"/>
      <protection locked="0"/>
    </xf>
    <xf numFmtId="0" fontId="0" fillId="3" borderId="62" xfId="0" applyFont="1" applyFill="1" applyBorder="1" applyAlignment="1" applyProtection="1">
      <alignment vertical="top" wrapText="1"/>
      <protection locked="0"/>
    </xf>
    <xf numFmtId="0" fontId="0" fillId="3" borderId="58" xfId="0" applyFont="1" applyFill="1" applyBorder="1" applyAlignment="1" applyProtection="1">
      <alignment vertical="top" wrapText="1"/>
      <protection locked="0"/>
    </xf>
    <xf numFmtId="0" fontId="0" fillId="3" borderId="66" xfId="0" applyFont="1" applyFill="1" applyBorder="1" applyAlignment="1" applyProtection="1">
      <alignment vertical="top" wrapText="1"/>
      <protection locked="0"/>
    </xf>
    <xf numFmtId="0" fontId="4" fillId="0" borderId="62" xfId="0" applyFont="1" applyFill="1" applyBorder="1" applyAlignment="1" applyProtection="1">
      <alignment wrapText="1"/>
    </xf>
    <xf numFmtId="0" fontId="4" fillId="0" borderId="58" xfId="0" applyFont="1" applyFill="1" applyBorder="1" applyAlignment="1" applyProtection="1">
      <alignment wrapText="1"/>
    </xf>
    <xf numFmtId="0" fontId="4" fillId="0" borderId="66" xfId="0" applyFont="1" applyFill="1" applyBorder="1" applyAlignment="1" applyProtection="1">
      <alignment wrapText="1"/>
    </xf>
    <xf numFmtId="0" fontId="0" fillId="0" borderId="0" xfId="0" applyAlignment="1">
      <alignment vertical="top" wrapText="1"/>
    </xf>
    <xf numFmtId="0" fontId="47" fillId="0" borderId="0" xfId="0" applyFont="1" applyAlignment="1">
      <alignment horizontal="center" vertical="top" wrapText="1"/>
    </xf>
    <xf numFmtId="0" fontId="22" fillId="0" borderId="0" xfId="0" applyFont="1" applyAlignment="1">
      <alignment horizontal="center" vertical="top" wrapText="1"/>
    </xf>
    <xf numFmtId="0" fontId="22" fillId="0" borderId="0" xfId="0" applyFont="1" applyAlignment="1">
      <alignment wrapText="1"/>
    </xf>
  </cellXfs>
  <cellStyles count="4">
    <cellStyle name="Hipervínculo" xfId="3" builtinId="8"/>
    <cellStyle name="Normal" xfId="0" builtinId="0"/>
    <cellStyle name="Normal_BCG" xfId="2"/>
    <cellStyle name="Porcentaje" xfId="1" builtinId="5"/>
  </cellStyles>
  <dxfs count="0"/>
  <tableStyles count="0" defaultTableStyle="TableStyleMedium9" defaultPivotStyle="PivotStyleLight16"/>
  <colors>
    <mruColors>
      <color rgb="FF3A9AB0"/>
      <color rgb="FF74BDCE"/>
      <color rgb="FF003399"/>
      <color rgb="FFFFFF99"/>
      <color rgb="FFFFFFCC"/>
      <color rgb="FF87892F"/>
      <color rgb="FFCCECFF"/>
      <color rgb="FF008000"/>
      <color rgb="FF00990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2"/>
    </mc:Choice>
    <mc:Fallback>
      <c:style val="22"/>
    </mc:Fallback>
  </mc:AlternateContent>
  <c:chart>
    <c:autoTitleDeleted val="1"/>
    <c:plotArea>
      <c:layout>
        <c:manualLayout>
          <c:layoutTarget val="inner"/>
          <c:xMode val="edge"/>
          <c:yMode val="edge"/>
          <c:x val="0.1385769843082352"/>
          <c:y val="0.16328520380735873"/>
          <c:w val="0.83520751991075559"/>
          <c:h val="0.55965986724836614"/>
        </c:manualLayout>
      </c:layout>
      <c:barChart>
        <c:barDir val="col"/>
        <c:grouping val="clustered"/>
        <c:varyColors val="0"/>
        <c:ser>
          <c:idx val="0"/>
          <c:order val="0"/>
          <c:invertIfNegative val="0"/>
          <c:dPt>
            <c:idx val="0"/>
            <c:invertIfNegative val="0"/>
            <c:bubble3D val="0"/>
            <c:spPr>
              <a:solidFill>
                <a:srgbClr val="92D050"/>
              </a:solidFill>
            </c:spPr>
            <c:extLst>
              <c:ext xmlns:c16="http://schemas.microsoft.com/office/drawing/2014/chart" uri="{C3380CC4-5D6E-409C-BE32-E72D297353CC}">
                <c16:uniqueId val="{00000001-C706-42EA-872E-4D01DD9D1E69}"/>
              </c:ext>
            </c:extLst>
          </c:dPt>
          <c:dPt>
            <c:idx val="1"/>
            <c:invertIfNegative val="0"/>
            <c:bubble3D val="0"/>
            <c:spPr>
              <a:solidFill>
                <a:srgbClr val="00B050"/>
              </a:solidFill>
            </c:spPr>
            <c:extLst>
              <c:ext xmlns:c16="http://schemas.microsoft.com/office/drawing/2014/chart" uri="{C3380CC4-5D6E-409C-BE32-E72D297353CC}">
                <c16:uniqueId val="{00000003-C706-42EA-872E-4D01DD9D1E69}"/>
              </c:ext>
            </c:extLst>
          </c:dPt>
          <c:dPt>
            <c:idx val="2"/>
            <c:invertIfNegative val="0"/>
            <c:bubble3D val="0"/>
            <c:spPr>
              <a:solidFill>
                <a:schemeClr val="bg2">
                  <a:lumMod val="50000"/>
                </a:schemeClr>
              </a:solidFill>
            </c:spPr>
            <c:extLst>
              <c:ext xmlns:c16="http://schemas.microsoft.com/office/drawing/2014/chart" uri="{C3380CC4-5D6E-409C-BE32-E72D297353CC}">
                <c16:uniqueId val="{00000005-C706-42EA-872E-4D01DD9D1E69}"/>
              </c:ext>
            </c:extLst>
          </c:dPt>
          <c:dPt>
            <c:idx val="3"/>
            <c:invertIfNegative val="0"/>
            <c:bubble3D val="0"/>
            <c:spPr>
              <a:solidFill>
                <a:schemeClr val="accent5">
                  <a:lumMod val="40000"/>
                  <a:lumOff val="60000"/>
                </a:schemeClr>
              </a:solidFill>
            </c:spPr>
            <c:extLst>
              <c:ext xmlns:c16="http://schemas.microsoft.com/office/drawing/2014/chart" uri="{C3380CC4-5D6E-409C-BE32-E72D297353CC}">
                <c16:uniqueId val="{00000007-C706-42EA-872E-4D01DD9D1E69}"/>
              </c:ext>
            </c:extLst>
          </c:dPt>
          <c:dPt>
            <c:idx val="4"/>
            <c:invertIfNegative val="0"/>
            <c:bubble3D val="0"/>
            <c:spPr>
              <a:solidFill>
                <a:schemeClr val="accent1">
                  <a:lumMod val="40000"/>
                  <a:lumOff val="60000"/>
                </a:schemeClr>
              </a:solidFill>
            </c:spPr>
            <c:extLst>
              <c:ext xmlns:c16="http://schemas.microsoft.com/office/drawing/2014/chart" uri="{C3380CC4-5D6E-409C-BE32-E72D297353CC}">
                <c16:uniqueId val="{00000009-C706-42EA-872E-4D01DD9D1E69}"/>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'AE PEST'!$AJ$33:$AN$33</c:f>
              <c:strCache>
                <c:ptCount val="5"/>
                <c:pt idx="0">
                  <c:v>FACTORES SOCIALES Y DEMOGRÁFICOS</c:v>
                </c:pt>
                <c:pt idx="1">
                  <c:v>FACTORES MEDIO AMBIENTALES</c:v>
                </c:pt>
                <c:pt idx="2">
                  <c:v>FACTORES POLÍTICOS</c:v>
                </c:pt>
                <c:pt idx="3">
                  <c:v>FACTORES ECONÓMICOS</c:v>
                </c:pt>
                <c:pt idx="4">
                  <c:v>FACTORES TECNOLÓGICOS</c:v>
                </c:pt>
              </c:strCache>
            </c:strRef>
          </c:cat>
          <c:val>
            <c:numRef>
              <c:f>'AE PEST'!$AJ$34:$AN$34</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706-42EA-872E-4D01DD9D1E69}"/>
            </c:ext>
          </c:extLst>
        </c:ser>
        <c:dLbls>
          <c:showLegendKey val="0"/>
          <c:showVal val="1"/>
          <c:showCatName val="0"/>
          <c:showSerName val="0"/>
          <c:showPercent val="0"/>
          <c:showBubbleSize val="0"/>
        </c:dLbls>
        <c:gapWidth val="150"/>
        <c:axId val="389773600"/>
        <c:axId val="389769288"/>
      </c:barChart>
      <c:catAx>
        <c:axId val="389773600"/>
        <c:scaling>
          <c:orientation val="minMax"/>
        </c:scaling>
        <c:delete val="0"/>
        <c:axPos val="b"/>
        <c:title>
          <c:tx>
            <c:rich>
              <a:bodyPr/>
              <a:lstStyle/>
              <a:p>
                <a:pPr>
                  <a:defRPr/>
                </a:pPr>
                <a:r>
                  <a:rPr lang="es-ES"/>
                  <a:t>Tipología de factores generales externos</a:t>
                </a:r>
              </a:p>
            </c:rich>
          </c:tx>
          <c:layout>
            <c:manualLayout>
              <c:xMode val="edge"/>
              <c:yMode val="edge"/>
              <c:x val="0.34269725592750749"/>
              <c:y val="0.89772851802273568"/>
            </c:manualLayout>
          </c:layout>
          <c:overlay val="0"/>
        </c:title>
        <c:numFmt formatCode="General" sourceLinked="1"/>
        <c:majorTickMark val="out"/>
        <c:minorTickMark val="none"/>
        <c:tickLblPos val="nextTo"/>
        <c:spPr>
          <a:ln>
            <a:noFill/>
          </a:ln>
        </c:spPr>
        <c:txPr>
          <a:bodyPr rot="0" vert="horz"/>
          <a:lstStyle/>
          <a:p>
            <a:pPr>
              <a:defRPr/>
            </a:pPr>
            <a:endParaRPr lang="es-MX"/>
          </a:p>
        </c:txPr>
        <c:crossAx val="389769288"/>
        <c:crosses val="autoZero"/>
        <c:auto val="1"/>
        <c:lblAlgn val="ctr"/>
        <c:lblOffset val="100"/>
        <c:tickLblSkip val="1"/>
        <c:tickMarkSkip val="1"/>
        <c:noMultiLvlLbl val="0"/>
      </c:catAx>
      <c:valAx>
        <c:axId val="389769288"/>
        <c:scaling>
          <c:orientation val="minMax"/>
        </c:scaling>
        <c:delete val="0"/>
        <c:axPos val="l"/>
        <c:title>
          <c:tx>
            <c:rich>
              <a:bodyPr/>
              <a:lstStyle/>
              <a:p>
                <a:pPr>
                  <a:defRPr/>
                </a:pPr>
                <a:r>
                  <a:rPr lang="es-ES"/>
                  <a:t>Nivel de impacto de factores generales externos</a:t>
                </a:r>
              </a:p>
            </c:rich>
          </c:tx>
          <c:layout>
            <c:manualLayout>
              <c:xMode val="edge"/>
              <c:yMode val="edge"/>
              <c:x val="2.9962601611148183E-2"/>
              <c:y val="0.13920473855415841"/>
            </c:manualLayout>
          </c:layout>
          <c:overlay val="0"/>
        </c:title>
        <c:numFmt formatCode="General" sourceLinked="1"/>
        <c:majorTickMark val="out"/>
        <c:minorTickMark val="none"/>
        <c:tickLblPos val="nextTo"/>
        <c:txPr>
          <a:bodyPr rot="0" vert="horz"/>
          <a:lstStyle/>
          <a:p>
            <a:pPr>
              <a:defRPr/>
            </a:pPr>
            <a:endParaRPr lang="es-MX"/>
          </a:p>
        </c:txPr>
        <c:crossAx val="389773600"/>
        <c:crosses val="autoZero"/>
        <c:crossBetween val="between"/>
      </c:valAx>
      <c:spPr>
        <a:ln>
          <a:noFill/>
        </a:ln>
      </c:spPr>
    </c:plotArea>
    <c:plotVisOnly val="1"/>
    <c:dispBlanksAs val="gap"/>
    <c:showDLblsOverMax val="0"/>
  </c:chart>
  <c:spPr>
    <a:ln>
      <a:solidFill>
        <a:srgbClr val="E7DEC9">
          <a:lumMod val="50000"/>
        </a:srgbClr>
      </a:solidFill>
    </a:ln>
  </c:spPr>
  <c:printSettings>
    <c:headerFooter alignWithMargins="0"/>
    <c:pageMargins b="1" l="0.75000000000001188" r="0.75000000000001188" t="1" header="0" footer="0"/>
    <c:pageSetup/>
  </c:printSettings>
</c:chartSpac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D15E582-EA8E-43A0-8618-8A11D93BF6C0}" type="doc">
      <dgm:prSet loTypeId="urn:microsoft.com/office/officeart/2005/8/layout/hierarchy1" loCatId="hierarchy" qsTypeId="urn:microsoft.com/office/officeart/2005/8/quickstyle/simple1" qsCatId="simple" csTypeId="urn:microsoft.com/office/officeart/2005/8/colors/accent1_2" csCatId="accent1" phldr="1"/>
      <dgm:spPr/>
      <dgm:t>
        <a:bodyPr/>
        <a:lstStyle/>
        <a:p>
          <a:endParaRPr lang="es-ES"/>
        </a:p>
      </dgm:t>
    </dgm:pt>
    <dgm:pt modelId="{04F6592E-CAD5-4056-9FEA-37A050C684F8}">
      <dgm:prSet phldrT="[Texto]" custT="1"/>
      <dgm:spPr>
        <a:solidFill>
          <a:srgbClr val="009242">
            <a:alpha val="90000"/>
          </a:srgbClr>
        </a:solidFill>
      </dgm:spPr>
      <dgm:t>
        <a:bodyPr/>
        <a:lstStyle/>
        <a:p>
          <a:r>
            <a:rPr lang="es-ES" sz="1600">
              <a:solidFill>
                <a:schemeClr val="bg1"/>
              </a:solidFill>
            </a:rPr>
            <a:t>ANÁLISIS EXTERNO</a:t>
          </a:r>
        </a:p>
      </dgm:t>
    </dgm:pt>
    <dgm:pt modelId="{3A367C80-36B0-4EA6-AE51-D5123FDE268F}" type="parTrans" cxnId="{84206D44-547A-44A9-9260-F937145CB513}">
      <dgm:prSet/>
      <dgm:spPr/>
      <dgm:t>
        <a:bodyPr/>
        <a:lstStyle/>
        <a:p>
          <a:endParaRPr lang="es-ES"/>
        </a:p>
      </dgm:t>
    </dgm:pt>
    <dgm:pt modelId="{BF317570-6DFD-4249-9960-7AC90993FC11}" type="sibTrans" cxnId="{84206D44-547A-44A9-9260-F937145CB513}">
      <dgm:prSet/>
      <dgm:spPr/>
      <dgm:t>
        <a:bodyPr/>
        <a:lstStyle/>
        <a:p>
          <a:endParaRPr lang="es-ES"/>
        </a:p>
      </dgm:t>
    </dgm:pt>
    <dgm:pt modelId="{A057161E-254D-4B37-B5CE-03C73436F11A}">
      <dgm:prSet phldrT="[Texto]" custT="1"/>
      <dgm:spPr>
        <a:solidFill>
          <a:srgbClr val="92D050">
            <a:alpha val="90000"/>
          </a:srgbClr>
        </a:solidFill>
      </dgm:spPr>
      <dgm:t>
        <a:bodyPr/>
        <a:lstStyle/>
        <a:p>
          <a:r>
            <a:rPr lang="es-ES" sz="1600" b="1">
              <a:solidFill>
                <a:srgbClr val="0070C0"/>
              </a:solidFill>
            </a:rPr>
            <a:t>PESTLE</a:t>
          </a:r>
        </a:p>
      </dgm:t>
    </dgm:pt>
    <dgm:pt modelId="{29740186-ACD9-41D7-93E7-533D82AAF798}" type="parTrans" cxnId="{BC9FCEBC-DCCB-4A7B-8369-713DA709E326}">
      <dgm:prSet/>
      <dgm:spPr/>
      <dgm:t>
        <a:bodyPr/>
        <a:lstStyle/>
        <a:p>
          <a:endParaRPr lang="es-ES"/>
        </a:p>
      </dgm:t>
    </dgm:pt>
    <dgm:pt modelId="{F81E21F4-A526-404D-88F6-EF2C2360CFF3}" type="sibTrans" cxnId="{BC9FCEBC-DCCB-4A7B-8369-713DA709E326}">
      <dgm:prSet/>
      <dgm:spPr/>
      <dgm:t>
        <a:bodyPr/>
        <a:lstStyle/>
        <a:p>
          <a:endParaRPr lang="es-ES"/>
        </a:p>
      </dgm:t>
    </dgm:pt>
    <dgm:pt modelId="{34CC994B-3D98-4F75-A76E-98B33AB70DB2}">
      <dgm:prSet phldrT="[Texto]" custT="1"/>
      <dgm:spPr>
        <a:solidFill>
          <a:srgbClr val="009242">
            <a:alpha val="90000"/>
          </a:srgbClr>
        </a:solidFill>
      </dgm:spPr>
      <dgm:t>
        <a:bodyPr/>
        <a:lstStyle/>
        <a:p>
          <a:r>
            <a:rPr lang="es-ES" sz="1600">
              <a:solidFill>
                <a:schemeClr val="bg1"/>
              </a:solidFill>
            </a:rPr>
            <a:t>ANÁLISIS INTERNO</a:t>
          </a:r>
        </a:p>
      </dgm:t>
    </dgm:pt>
    <dgm:pt modelId="{6CD1B794-EFAA-4905-BA81-E12C2189F489}" type="parTrans" cxnId="{E8E598B7-1B2C-401C-937E-D15E42B5977D}">
      <dgm:prSet/>
      <dgm:spPr/>
      <dgm:t>
        <a:bodyPr/>
        <a:lstStyle/>
        <a:p>
          <a:endParaRPr lang="es-ES"/>
        </a:p>
      </dgm:t>
    </dgm:pt>
    <dgm:pt modelId="{0CBC3FC2-38CC-4DEB-89FF-12F1AF0DFD4E}" type="sibTrans" cxnId="{E8E598B7-1B2C-401C-937E-D15E42B5977D}">
      <dgm:prSet/>
      <dgm:spPr/>
      <dgm:t>
        <a:bodyPr/>
        <a:lstStyle/>
        <a:p>
          <a:endParaRPr lang="es-ES"/>
        </a:p>
      </dgm:t>
    </dgm:pt>
    <dgm:pt modelId="{CD1BD7D7-BD20-440E-94F8-967F230F5C5E}">
      <dgm:prSet phldrT="[Texto]" custT="1"/>
      <dgm:spPr>
        <a:solidFill>
          <a:srgbClr val="009242">
            <a:alpha val="90000"/>
          </a:srgbClr>
        </a:solidFill>
      </dgm:spPr>
      <dgm:t>
        <a:bodyPr/>
        <a:lstStyle/>
        <a:p>
          <a:r>
            <a:rPr lang="es-ES" sz="2400">
              <a:solidFill>
                <a:schemeClr val="bg1"/>
              </a:solidFill>
            </a:rPr>
            <a:t>DAFO</a:t>
          </a:r>
        </a:p>
      </dgm:t>
    </dgm:pt>
    <dgm:pt modelId="{83DAE7C8-6707-4951-9E04-9BE700221EC2}" type="sibTrans" cxnId="{D56CD82F-529F-4E13-ADC7-F526C3C6207D}">
      <dgm:prSet/>
      <dgm:spPr/>
      <dgm:t>
        <a:bodyPr/>
        <a:lstStyle/>
        <a:p>
          <a:endParaRPr lang="es-ES"/>
        </a:p>
      </dgm:t>
    </dgm:pt>
    <dgm:pt modelId="{BAC264F5-AC9D-48B7-B697-6BD7061F5186}" type="parTrans" cxnId="{D56CD82F-529F-4E13-ADC7-F526C3C6207D}">
      <dgm:prSet/>
      <dgm:spPr/>
      <dgm:t>
        <a:bodyPr/>
        <a:lstStyle/>
        <a:p>
          <a:endParaRPr lang="es-ES"/>
        </a:p>
      </dgm:t>
    </dgm:pt>
    <dgm:pt modelId="{0B296609-D12A-41A1-B5B0-630A63D02415}">
      <dgm:prSet custT="1"/>
      <dgm:spPr>
        <a:solidFill>
          <a:srgbClr val="92D050">
            <a:alpha val="90000"/>
          </a:srgbClr>
        </a:solidFill>
      </dgm:spPr>
      <dgm:t>
        <a:bodyPr/>
        <a:lstStyle/>
        <a:p>
          <a:r>
            <a:rPr lang="es-ES" sz="1600" b="1">
              <a:solidFill>
                <a:srgbClr val="0070C0"/>
              </a:solidFill>
            </a:rPr>
            <a:t>CADENA DE VALOR</a:t>
          </a:r>
        </a:p>
      </dgm:t>
    </dgm:pt>
    <dgm:pt modelId="{8E8D6F5F-36D7-44C5-932E-735C1C22EFA2}" type="parTrans" cxnId="{C8630838-510B-49D1-85D3-2EA4229765C9}">
      <dgm:prSet/>
      <dgm:spPr/>
      <dgm:t>
        <a:bodyPr/>
        <a:lstStyle/>
        <a:p>
          <a:endParaRPr lang="es-ES"/>
        </a:p>
      </dgm:t>
    </dgm:pt>
    <dgm:pt modelId="{979B5453-29F0-4A26-8CAD-2EF5634AAFD2}" type="sibTrans" cxnId="{C8630838-510B-49D1-85D3-2EA4229765C9}">
      <dgm:prSet/>
      <dgm:spPr/>
      <dgm:t>
        <a:bodyPr/>
        <a:lstStyle/>
        <a:p>
          <a:endParaRPr lang="es-ES"/>
        </a:p>
      </dgm:t>
    </dgm:pt>
    <dgm:pt modelId="{2A876572-906F-498F-92FE-304B56403F50}" type="pres">
      <dgm:prSet presAssocID="{CD15E582-EA8E-43A0-8618-8A11D93BF6C0}" presName="hierChild1" presStyleCnt="0">
        <dgm:presLayoutVars>
          <dgm:chPref val="1"/>
          <dgm:dir/>
          <dgm:animOne val="branch"/>
          <dgm:animLvl val="lvl"/>
          <dgm:resizeHandles/>
        </dgm:presLayoutVars>
      </dgm:prSet>
      <dgm:spPr/>
    </dgm:pt>
    <dgm:pt modelId="{80D92F84-6E11-4271-8AC3-5F00A9F17D93}" type="pres">
      <dgm:prSet presAssocID="{CD1BD7D7-BD20-440E-94F8-967F230F5C5E}" presName="hierRoot1" presStyleCnt="0"/>
      <dgm:spPr/>
    </dgm:pt>
    <dgm:pt modelId="{300B8CD2-F8E0-4639-85FE-FE34D8063039}" type="pres">
      <dgm:prSet presAssocID="{CD1BD7D7-BD20-440E-94F8-967F230F5C5E}" presName="composite" presStyleCnt="0"/>
      <dgm:spPr/>
    </dgm:pt>
    <dgm:pt modelId="{DD94ECA3-6C39-4CDB-A6CA-8A0C9466F00D}" type="pres">
      <dgm:prSet presAssocID="{CD1BD7D7-BD20-440E-94F8-967F230F5C5E}" presName="background" presStyleLbl="node0" presStyleIdx="0" presStyleCnt="1"/>
      <dgm:spPr>
        <a:solidFill>
          <a:srgbClr val="92D050"/>
        </a:solidFill>
        <a:effectLst/>
      </dgm:spPr>
    </dgm:pt>
    <dgm:pt modelId="{439C6C68-E2D0-43B6-9957-9CBC2EB1AB45}" type="pres">
      <dgm:prSet presAssocID="{CD1BD7D7-BD20-440E-94F8-967F230F5C5E}" presName="text" presStyleLbl="fgAcc0" presStyleIdx="0" presStyleCnt="1">
        <dgm:presLayoutVars>
          <dgm:chPref val="3"/>
        </dgm:presLayoutVars>
      </dgm:prSet>
      <dgm:spPr/>
    </dgm:pt>
    <dgm:pt modelId="{BF86A69A-91F8-462B-9787-FBF2B00AF206}" type="pres">
      <dgm:prSet presAssocID="{CD1BD7D7-BD20-440E-94F8-967F230F5C5E}" presName="hierChild2" presStyleCnt="0"/>
      <dgm:spPr/>
    </dgm:pt>
    <dgm:pt modelId="{F2904296-C90A-4AEE-BE25-1A98CE784D6D}" type="pres">
      <dgm:prSet presAssocID="{3A367C80-36B0-4EA6-AE51-D5123FDE268F}" presName="Name10" presStyleLbl="parChTrans1D2" presStyleIdx="0" presStyleCnt="2"/>
      <dgm:spPr/>
    </dgm:pt>
    <dgm:pt modelId="{E5770E8C-EA35-483A-8529-BBB55F4E260D}" type="pres">
      <dgm:prSet presAssocID="{04F6592E-CAD5-4056-9FEA-37A050C684F8}" presName="hierRoot2" presStyleCnt="0"/>
      <dgm:spPr/>
    </dgm:pt>
    <dgm:pt modelId="{632A5378-C9EE-4191-85AB-D3CF6FF0D0B6}" type="pres">
      <dgm:prSet presAssocID="{04F6592E-CAD5-4056-9FEA-37A050C684F8}" presName="composite2" presStyleCnt="0"/>
      <dgm:spPr/>
    </dgm:pt>
    <dgm:pt modelId="{D823D236-9ED5-4C70-BA51-F86B2760116C}" type="pres">
      <dgm:prSet presAssocID="{04F6592E-CAD5-4056-9FEA-37A050C684F8}" presName="background2" presStyleLbl="node2" presStyleIdx="0" presStyleCnt="2"/>
      <dgm:spPr>
        <a:solidFill>
          <a:srgbClr val="92D050"/>
        </a:solidFill>
        <a:effectLst>
          <a:outerShdw blurRad="50800" dist="50800" dir="5400000" algn="ctr" rotWithShape="0">
            <a:srgbClr val="92D050"/>
          </a:outerShdw>
        </a:effectLst>
      </dgm:spPr>
    </dgm:pt>
    <dgm:pt modelId="{52A2D8D2-9D63-4D6A-9D6E-0E003397258F}" type="pres">
      <dgm:prSet presAssocID="{04F6592E-CAD5-4056-9FEA-37A050C684F8}" presName="text2" presStyleLbl="fgAcc2" presStyleIdx="0" presStyleCnt="2" custScaleX="110456">
        <dgm:presLayoutVars>
          <dgm:chPref val="3"/>
        </dgm:presLayoutVars>
      </dgm:prSet>
      <dgm:spPr/>
    </dgm:pt>
    <dgm:pt modelId="{3867010F-546C-441E-A5B4-E61D24973E91}" type="pres">
      <dgm:prSet presAssocID="{04F6592E-CAD5-4056-9FEA-37A050C684F8}" presName="hierChild3" presStyleCnt="0"/>
      <dgm:spPr/>
    </dgm:pt>
    <dgm:pt modelId="{6F6C670D-6593-40D1-9810-D525EE5521DA}" type="pres">
      <dgm:prSet presAssocID="{29740186-ACD9-41D7-93E7-533D82AAF798}" presName="Name17" presStyleLbl="parChTrans1D3" presStyleIdx="0" presStyleCnt="2"/>
      <dgm:spPr/>
    </dgm:pt>
    <dgm:pt modelId="{BD1669F2-B9BC-4320-9C03-8EBEDF5B9E49}" type="pres">
      <dgm:prSet presAssocID="{A057161E-254D-4B37-B5CE-03C73436F11A}" presName="hierRoot3" presStyleCnt="0"/>
      <dgm:spPr/>
    </dgm:pt>
    <dgm:pt modelId="{BAC3C7E6-E656-4BBE-BCE7-EC0E09EADDC5}" type="pres">
      <dgm:prSet presAssocID="{A057161E-254D-4B37-B5CE-03C73436F11A}" presName="composite3" presStyleCnt="0"/>
      <dgm:spPr/>
    </dgm:pt>
    <dgm:pt modelId="{B0733495-426C-41EB-A95A-CD9C30332E3E}" type="pres">
      <dgm:prSet presAssocID="{A057161E-254D-4B37-B5CE-03C73436F11A}" presName="background3" presStyleLbl="node3" presStyleIdx="0" presStyleCnt="2"/>
      <dgm:spPr/>
    </dgm:pt>
    <dgm:pt modelId="{7B235CCE-645B-482B-AA6E-C9A7A2D55D9F}" type="pres">
      <dgm:prSet presAssocID="{A057161E-254D-4B37-B5CE-03C73436F11A}" presName="text3" presStyleLbl="fgAcc3" presStyleIdx="0" presStyleCnt="2" custLinFactNeighborX="-27523" custLinFactNeighborY="-3466">
        <dgm:presLayoutVars>
          <dgm:chPref val="3"/>
        </dgm:presLayoutVars>
      </dgm:prSet>
      <dgm:spPr/>
    </dgm:pt>
    <dgm:pt modelId="{62839483-DF46-478C-8577-AEF974A2DFA2}" type="pres">
      <dgm:prSet presAssocID="{A057161E-254D-4B37-B5CE-03C73436F11A}" presName="hierChild4" presStyleCnt="0"/>
      <dgm:spPr/>
    </dgm:pt>
    <dgm:pt modelId="{9BE9C455-BF0F-49F0-97DF-B6C386F780A0}" type="pres">
      <dgm:prSet presAssocID="{6CD1B794-EFAA-4905-BA81-E12C2189F489}" presName="Name10" presStyleLbl="parChTrans1D2" presStyleIdx="1" presStyleCnt="2"/>
      <dgm:spPr/>
    </dgm:pt>
    <dgm:pt modelId="{2BB3C37C-B272-40C5-BE8B-6B168A4987BD}" type="pres">
      <dgm:prSet presAssocID="{34CC994B-3D98-4F75-A76E-98B33AB70DB2}" presName="hierRoot2" presStyleCnt="0"/>
      <dgm:spPr/>
    </dgm:pt>
    <dgm:pt modelId="{81EC9F89-5235-4A81-94C5-1BB08A5B18AA}" type="pres">
      <dgm:prSet presAssocID="{34CC994B-3D98-4F75-A76E-98B33AB70DB2}" presName="composite2" presStyleCnt="0"/>
      <dgm:spPr/>
    </dgm:pt>
    <dgm:pt modelId="{EC378831-44DF-4927-8FEE-D42A8A18EC24}" type="pres">
      <dgm:prSet presAssocID="{34CC994B-3D98-4F75-A76E-98B33AB70DB2}" presName="background2" presStyleLbl="node2" presStyleIdx="1" presStyleCnt="2"/>
      <dgm:spPr>
        <a:solidFill>
          <a:srgbClr val="92D050"/>
        </a:solidFill>
        <a:effectLst>
          <a:outerShdw blurRad="50800" dist="50800" dir="5400000" algn="ctr" rotWithShape="0">
            <a:srgbClr val="92D050"/>
          </a:outerShdw>
        </a:effectLst>
      </dgm:spPr>
    </dgm:pt>
    <dgm:pt modelId="{47EB2C08-9214-40DE-89C7-8E995C2A7A39}" type="pres">
      <dgm:prSet presAssocID="{34CC994B-3D98-4F75-A76E-98B33AB70DB2}" presName="text2" presStyleLbl="fgAcc2" presStyleIdx="1" presStyleCnt="2">
        <dgm:presLayoutVars>
          <dgm:chPref val="3"/>
        </dgm:presLayoutVars>
      </dgm:prSet>
      <dgm:spPr/>
    </dgm:pt>
    <dgm:pt modelId="{06E11FA7-2009-4FA8-9146-A55D05114C8B}" type="pres">
      <dgm:prSet presAssocID="{34CC994B-3D98-4F75-A76E-98B33AB70DB2}" presName="hierChild3" presStyleCnt="0"/>
      <dgm:spPr/>
    </dgm:pt>
    <dgm:pt modelId="{15B1F36A-00B1-42F0-A1FD-939C18956BF6}" type="pres">
      <dgm:prSet presAssocID="{8E8D6F5F-36D7-44C5-932E-735C1C22EFA2}" presName="Name17" presStyleLbl="parChTrans1D3" presStyleIdx="1" presStyleCnt="2"/>
      <dgm:spPr/>
    </dgm:pt>
    <dgm:pt modelId="{BF4EBC5C-0079-40EB-9464-83C3F08EEF68}" type="pres">
      <dgm:prSet presAssocID="{0B296609-D12A-41A1-B5B0-630A63D02415}" presName="hierRoot3" presStyleCnt="0"/>
      <dgm:spPr/>
    </dgm:pt>
    <dgm:pt modelId="{C70CAE70-C985-4C27-AFC7-29AE18286961}" type="pres">
      <dgm:prSet presAssocID="{0B296609-D12A-41A1-B5B0-630A63D02415}" presName="composite3" presStyleCnt="0"/>
      <dgm:spPr/>
    </dgm:pt>
    <dgm:pt modelId="{FE3024C0-75DB-4DDA-A097-B51A19FF5B4C}" type="pres">
      <dgm:prSet presAssocID="{0B296609-D12A-41A1-B5B0-630A63D02415}" presName="background3" presStyleLbl="node3" presStyleIdx="1" presStyleCnt="2"/>
      <dgm:spPr/>
    </dgm:pt>
    <dgm:pt modelId="{AC45BAE2-8C0E-4959-86CA-6E4CFA92CDE1}" type="pres">
      <dgm:prSet presAssocID="{0B296609-D12A-41A1-B5B0-630A63D02415}" presName="text3" presStyleLbl="fgAcc3" presStyleIdx="1" presStyleCnt="2" custLinFactNeighborX="34677" custLinFactNeighborY="-4311">
        <dgm:presLayoutVars>
          <dgm:chPref val="3"/>
        </dgm:presLayoutVars>
      </dgm:prSet>
      <dgm:spPr/>
    </dgm:pt>
    <dgm:pt modelId="{A416BB81-F9F8-4259-97C1-A2071F748309}" type="pres">
      <dgm:prSet presAssocID="{0B296609-D12A-41A1-B5B0-630A63D02415}" presName="hierChild4" presStyleCnt="0"/>
      <dgm:spPr/>
    </dgm:pt>
  </dgm:ptLst>
  <dgm:cxnLst>
    <dgm:cxn modelId="{DD071EF4-444C-4E9D-92DA-D4F5CF150BF3}" type="presOf" srcId="{CD1BD7D7-BD20-440E-94F8-967F230F5C5E}" destId="{439C6C68-E2D0-43B6-9957-9CBC2EB1AB45}" srcOrd="0" destOrd="0" presId="urn:microsoft.com/office/officeart/2005/8/layout/hierarchy1"/>
    <dgm:cxn modelId="{BC9FCEBC-DCCB-4A7B-8369-713DA709E326}" srcId="{04F6592E-CAD5-4056-9FEA-37A050C684F8}" destId="{A057161E-254D-4B37-B5CE-03C73436F11A}" srcOrd="0" destOrd="0" parTransId="{29740186-ACD9-41D7-93E7-533D82AAF798}" sibTransId="{F81E21F4-A526-404D-88F6-EF2C2360CFF3}"/>
    <dgm:cxn modelId="{E8E598B7-1B2C-401C-937E-D15E42B5977D}" srcId="{CD1BD7D7-BD20-440E-94F8-967F230F5C5E}" destId="{34CC994B-3D98-4F75-A76E-98B33AB70DB2}" srcOrd="1" destOrd="0" parTransId="{6CD1B794-EFAA-4905-BA81-E12C2189F489}" sibTransId="{0CBC3FC2-38CC-4DEB-89FF-12F1AF0DFD4E}"/>
    <dgm:cxn modelId="{9F1B3AA6-7A69-4F18-B0EA-37A2359854F6}" type="presOf" srcId="{8E8D6F5F-36D7-44C5-932E-735C1C22EFA2}" destId="{15B1F36A-00B1-42F0-A1FD-939C18956BF6}" srcOrd="0" destOrd="0" presId="urn:microsoft.com/office/officeart/2005/8/layout/hierarchy1"/>
    <dgm:cxn modelId="{C27D7A59-3806-49AE-91D9-D2FE1B224481}" type="presOf" srcId="{04F6592E-CAD5-4056-9FEA-37A050C684F8}" destId="{52A2D8D2-9D63-4D6A-9D6E-0E003397258F}" srcOrd="0" destOrd="0" presId="urn:microsoft.com/office/officeart/2005/8/layout/hierarchy1"/>
    <dgm:cxn modelId="{D56CD82F-529F-4E13-ADC7-F526C3C6207D}" srcId="{CD15E582-EA8E-43A0-8618-8A11D93BF6C0}" destId="{CD1BD7D7-BD20-440E-94F8-967F230F5C5E}" srcOrd="0" destOrd="0" parTransId="{BAC264F5-AC9D-48B7-B697-6BD7061F5186}" sibTransId="{83DAE7C8-6707-4951-9E04-9BE700221EC2}"/>
    <dgm:cxn modelId="{75CB5CC7-49ED-4966-A344-DD0B16158829}" type="presOf" srcId="{6CD1B794-EFAA-4905-BA81-E12C2189F489}" destId="{9BE9C455-BF0F-49F0-97DF-B6C386F780A0}" srcOrd="0" destOrd="0" presId="urn:microsoft.com/office/officeart/2005/8/layout/hierarchy1"/>
    <dgm:cxn modelId="{C8630838-510B-49D1-85D3-2EA4229765C9}" srcId="{34CC994B-3D98-4F75-A76E-98B33AB70DB2}" destId="{0B296609-D12A-41A1-B5B0-630A63D02415}" srcOrd="0" destOrd="0" parTransId="{8E8D6F5F-36D7-44C5-932E-735C1C22EFA2}" sibTransId="{979B5453-29F0-4A26-8CAD-2EF5634AAFD2}"/>
    <dgm:cxn modelId="{3363E9B2-89A7-4CC5-98B3-388AE642DA1F}" type="presOf" srcId="{0B296609-D12A-41A1-B5B0-630A63D02415}" destId="{AC45BAE2-8C0E-4959-86CA-6E4CFA92CDE1}" srcOrd="0" destOrd="0" presId="urn:microsoft.com/office/officeart/2005/8/layout/hierarchy1"/>
    <dgm:cxn modelId="{EA2DBBCF-77CE-4BA7-8403-632A3C4AFBA6}" type="presOf" srcId="{CD15E582-EA8E-43A0-8618-8A11D93BF6C0}" destId="{2A876572-906F-498F-92FE-304B56403F50}" srcOrd="0" destOrd="0" presId="urn:microsoft.com/office/officeart/2005/8/layout/hierarchy1"/>
    <dgm:cxn modelId="{803FABC1-3971-4F5C-BB17-A5DA4749678F}" type="presOf" srcId="{34CC994B-3D98-4F75-A76E-98B33AB70DB2}" destId="{47EB2C08-9214-40DE-89C7-8E995C2A7A39}" srcOrd="0" destOrd="0" presId="urn:microsoft.com/office/officeart/2005/8/layout/hierarchy1"/>
    <dgm:cxn modelId="{F01DDCEA-A819-4967-8C2F-9BB422710270}" type="presOf" srcId="{29740186-ACD9-41D7-93E7-533D82AAF798}" destId="{6F6C670D-6593-40D1-9810-D525EE5521DA}" srcOrd="0" destOrd="0" presId="urn:microsoft.com/office/officeart/2005/8/layout/hierarchy1"/>
    <dgm:cxn modelId="{84206D44-547A-44A9-9260-F937145CB513}" srcId="{CD1BD7D7-BD20-440E-94F8-967F230F5C5E}" destId="{04F6592E-CAD5-4056-9FEA-37A050C684F8}" srcOrd="0" destOrd="0" parTransId="{3A367C80-36B0-4EA6-AE51-D5123FDE268F}" sibTransId="{BF317570-6DFD-4249-9960-7AC90993FC11}"/>
    <dgm:cxn modelId="{AB69AE7E-CB2E-4D7E-B412-33B78A7E97E6}" type="presOf" srcId="{A057161E-254D-4B37-B5CE-03C73436F11A}" destId="{7B235CCE-645B-482B-AA6E-C9A7A2D55D9F}" srcOrd="0" destOrd="0" presId="urn:microsoft.com/office/officeart/2005/8/layout/hierarchy1"/>
    <dgm:cxn modelId="{1EB28F27-FD75-4BCE-9114-58F7CBBD159D}" type="presOf" srcId="{3A367C80-36B0-4EA6-AE51-D5123FDE268F}" destId="{F2904296-C90A-4AEE-BE25-1A98CE784D6D}" srcOrd="0" destOrd="0" presId="urn:microsoft.com/office/officeart/2005/8/layout/hierarchy1"/>
    <dgm:cxn modelId="{7CE76FAA-2BB1-4106-A721-E65D0259B870}" type="presParOf" srcId="{2A876572-906F-498F-92FE-304B56403F50}" destId="{80D92F84-6E11-4271-8AC3-5F00A9F17D93}" srcOrd="0" destOrd="0" presId="urn:microsoft.com/office/officeart/2005/8/layout/hierarchy1"/>
    <dgm:cxn modelId="{1010197A-A3D6-4993-AC92-6B9A54571EFA}" type="presParOf" srcId="{80D92F84-6E11-4271-8AC3-5F00A9F17D93}" destId="{300B8CD2-F8E0-4639-85FE-FE34D8063039}" srcOrd="0" destOrd="0" presId="urn:microsoft.com/office/officeart/2005/8/layout/hierarchy1"/>
    <dgm:cxn modelId="{A771980D-E6F2-408B-92D0-91EE9BF10DE8}" type="presParOf" srcId="{300B8CD2-F8E0-4639-85FE-FE34D8063039}" destId="{DD94ECA3-6C39-4CDB-A6CA-8A0C9466F00D}" srcOrd="0" destOrd="0" presId="urn:microsoft.com/office/officeart/2005/8/layout/hierarchy1"/>
    <dgm:cxn modelId="{D6196610-3F68-4A58-87BC-677C9E6D2B29}" type="presParOf" srcId="{300B8CD2-F8E0-4639-85FE-FE34D8063039}" destId="{439C6C68-E2D0-43B6-9957-9CBC2EB1AB45}" srcOrd="1" destOrd="0" presId="urn:microsoft.com/office/officeart/2005/8/layout/hierarchy1"/>
    <dgm:cxn modelId="{EAA60D51-0E39-411D-B885-1BF7F306F471}" type="presParOf" srcId="{80D92F84-6E11-4271-8AC3-5F00A9F17D93}" destId="{BF86A69A-91F8-462B-9787-FBF2B00AF206}" srcOrd="1" destOrd="0" presId="urn:microsoft.com/office/officeart/2005/8/layout/hierarchy1"/>
    <dgm:cxn modelId="{85617EB4-BD18-40C0-A3B9-3465E1EBFCC6}" type="presParOf" srcId="{BF86A69A-91F8-462B-9787-FBF2B00AF206}" destId="{F2904296-C90A-4AEE-BE25-1A98CE784D6D}" srcOrd="0" destOrd="0" presId="urn:microsoft.com/office/officeart/2005/8/layout/hierarchy1"/>
    <dgm:cxn modelId="{E5B038FD-9439-4F81-9ACA-88DD5A44BAE0}" type="presParOf" srcId="{BF86A69A-91F8-462B-9787-FBF2B00AF206}" destId="{E5770E8C-EA35-483A-8529-BBB55F4E260D}" srcOrd="1" destOrd="0" presId="urn:microsoft.com/office/officeart/2005/8/layout/hierarchy1"/>
    <dgm:cxn modelId="{B93F8A19-D70E-4548-9A87-8377C8F5E623}" type="presParOf" srcId="{E5770E8C-EA35-483A-8529-BBB55F4E260D}" destId="{632A5378-C9EE-4191-85AB-D3CF6FF0D0B6}" srcOrd="0" destOrd="0" presId="urn:microsoft.com/office/officeart/2005/8/layout/hierarchy1"/>
    <dgm:cxn modelId="{6A28A36F-6C11-4CC1-9787-7E28E061F981}" type="presParOf" srcId="{632A5378-C9EE-4191-85AB-D3CF6FF0D0B6}" destId="{D823D236-9ED5-4C70-BA51-F86B2760116C}" srcOrd="0" destOrd="0" presId="urn:microsoft.com/office/officeart/2005/8/layout/hierarchy1"/>
    <dgm:cxn modelId="{EA5EE58E-6C08-4B22-9733-A5B769961C6D}" type="presParOf" srcId="{632A5378-C9EE-4191-85AB-D3CF6FF0D0B6}" destId="{52A2D8D2-9D63-4D6A-9D6E-0E003397258F}" srcOrd="1" destOrd="0" presId="urn:microsoft.com/office/officeart/2005/8/layout/hierarchy1"/>
    <dgm:cxn modelId="{E6D2D461-773F-4C59-8204-66C8D250E20A}" type="presParOf" srcId="{E5770E8C-EA35-483A-8529-BBB55F4E260D}" destId="{3867010F-546C-441E-A5B4-E61D24973E91}" srcOrd="1" destOrd="0" presId="urn:microsoft.com/office/officeart/2005/8/layout/hierarchy1"/>
    <dgm:cxn modelId="{9815D360-BE9B-4F77-9688-85D51C78C977}" type="presParOf" srcId="{3867010F-546C-441E-A5B4-E61D24973E91}" destId="{6F6C670D-6593-40D1-9810-D525EE5521DA}" srcOrd="0" destOrd="0" presId="urn:microsoft.com/office/officeart/2005/8/layout/hierarchy1"/>
    <dgm:cxn modelId="{13859824-6FD8-4E56-9751-1BF744E56EA8}" type="presParOf" srcId="{3867010F-546C-441E-A5B4-E61D24973E91}" destId="{BD1669F2-B9BC-4320-9C03-8EBEDF5B9E49}" srcOrd="1" destOrd="0" presId="urn:microsoft.com/office/officeart/2005/8/layout/hierarchy1"/>
    <dgm:cxn modelId="{6F4A3C95-5815-4B72-865A-06B948E9C580}" type="presParOf" srcId="{BD1669F2-B9BC-4320-9C03-8EBEDF5B9E49}" destId="{BAC3C7E6-E656-4BBE-BCE7-EC0E09EADDC5}" srcOrd="0" destOrd="0" presId="urn:microsoft.com/office/officeart/2005/8/layout/hierarchy1"/>
    <dgm:cxn modelId="{3AE0B0E7-E9E6-4A8F-84DC-5A401EDF037D}" type="presParOf" srcId="{BAC3C7E6-E656-4BBE-BCE7-EC0E09EADDC5}" destId="{B0733495-426C-41EB-A95A-CD9C30332E3E}" srcOrd="0" destOrd="0" presId="urn:microsoft.com/office/officeart/2005/8/layout/hierarchy1"/>
    <dgm:cxn modelId="{68A3E2FF-2E09-4681-8AA1-8FE638E32AE7}" type="presParOf" srcId="{BAC3C7E6-E656-4BBE-BCE7-EC0E09EADDC5}" destId="{7B235CCE-645B-482B-AA6E-C9A7A2D55D9F}" srcOrd="1" destOrd="0" presId="urn:microsoft.com/office/officeart/2005/8/layout/hierarchy1"/>
    <dgm:cxn modelId="{9B685CCE-12BD-45F3-891C-78779CBFC1A0}" type="presParOf" srcId="{BD1669F2-B9BC-4320-9C03-8EBEDF5B9E49}" destId="{62839483-DF46-478C-8577-AEF974A2DFA2}" srcOrd="1" destOrd="0" presId="urn:microsoft.com/office/officeart/2005/8/layout/hierarchy1"/>
    <dgm:cxn modelId="{B61E1B54-49A8-404B-A763-437B29C2E543}" type="presParOf" srcId="{BF86A69A-91F8-462B-9787-FBF2B00AF206}" destId="{9BE9C455-BF0F-49F0-97DF-B6C386F780A0}" srcOrd="2" destOrd="0" presId="urn:microsoft.com/office/officeart/2005/8/layout/hierarchy1"/>
    <dgm:cxn modelId="{47E2E5EC-1C9E-4EEC-B63B-269299F7B148}" type="presParOf" srcId="{BF86A69A-91F8-462B-9787-FBF2B00AF206}" destId="{2BB3C37C-B272-40C5-BE8B-6B168A4987BD}" srcOrd="3" destOrd="0" presId="urn:microsoft.com/office/officeart/2005/8/layout/hierarchy1"/>
    <dgm:cxn modelId="{41A05A40-C54C-4A5F-A6BB-DB6B9F55D3C1}" type="presParOf" srcId="{2BB3C37C-B272-40C5-BE8B-6B168A4987BD}" destId="{81EC9F89-5235-4A81-94C5-1BB08A5B18AA}" srcOrd="0" destOrd="0" presId="urn:microsoft.com/office/officeart/2005/8/layout/hierarchy1"/>
    <dgm:cxn modelId="{F630AA2C-3877-4DEB-B30E-CB24963C5FAE}" type="presParOf" srcId="{81EC9F89-5235-4A81-94C5-1BB08A5B18AA}" destId="{EC378831-44DF-4927-8FEE-D42A8A18EC24}" srcOrd="0" destOrd="0" presId="urn:microsoft.com/office/officeart/2005/8/layout/hierarchy1"/>
    <dgm:cxn modelId="{96E2CEC0-CF7E-4B33-8859-74483F740224}" type="presParOf" srcId="{81EC9F89-5235-4A81-94C5-1BB08A5B18AA}" destId="{47EB2C08-9214-40DE-89C7-8E995C2A7A39}" srcOrd="1" destOrd="0" presId="urn:microsoft.com/office/officeart/2005/8/layout/hierarchy1"/>
    <dgm:cxn modelId="{E94C5CE4-EA73-426C-9AB8-2C890926F4E9}" type="presParOf" srcId="{2BB3C37C-B272-40C5-BE8B-6B168A4987BD}" destId="{06E11FA7-2009-4FA8-9146-A55D05114C8B}" srcOrd="1" destOrd="0" presId="urn:microsoft.com/office/officeart/2005/8/layout/hierarchy1"/>
    <dgm:cxn modelId="{1E2D429C-E502-410A-A7C7-5E084F3B7663}" type="presParOf" srcId="{06E11FA7-2009-4FA8-9146-A55D05114C8B}" destId="{15B1F36A-00B1-42F0-A1FD-939C18956BF6}" srcOrd="0" destOrd="0" presId="urn:microsoft.com/office/officeart/2005/8/layout/hierarchy1"/>
    <dgm:cxn modelId="{E1A192C8-6539-4B4F-9696-68BB4EF1A23A}" type="presParOf" srcId="{06E11FA7-2009-4FA8-9146-A55D05114C8B}" destId="{BF4EBC5C-0079-40EB-9464-83C3F08EEF68}" srcOrd="1" destOrd="0" presId="urn:microsoft.com/office/officeart/2005/8/layout/hierarchy1"/>
    <dgm:cxn modelId="{D8536922-F722-43A0-8D24-B0BCE63AC38E}" type="presParOf" srcId="{BF4EBC5C-0079-40EB-9464-83C3F08EEF68}" destId="{C70CAE70-C985-4C27-AFC7-29AE18286961}" srcOrd="0" destOrd="0" presId="urn:microsoft.com/office/officeart/2005/8/layout/hierarchy1"/>
    <dgm:cxn modelId="{09F674C1-5566-43CB-9ADC-5D8D7C3A53F6}" type="presParOf" srcId="{C70CAE70-C985-4C27-AFC7-29AE18286961}" destId="{FE3024C0-75DB-4DDA-A097-B51A19FF5B4C}" srcOrd="0" destOrd="0" presId="urn:microsoft.com/office/officeart/2005/8/layout/hierarchy1"/>
    <dgm:cxn modelId="{3D907438-BEC2-41C3-B088-D253ACD8512A}" type="presParOf" srcId="{C70CAE70-C985-4C27-AFC7-29AE18286961}" destId="{AC45BAE2-8C0E-4959-86CA-6E4CFA92CDE1}" srcOrd="1" destOrd="0" presId="urn:microsoft.com/office/officeart/2005/8/layout/hierarchy1"/>
    <dgm:cxn modelId="{ECEFA2F8-1B33-46B0-B619-1FA4C3ED9820}" type="presParOf" srcId="{BF4EBC5C-0079-40EB-9464-83C3F08EEF68}" destId="{A416BB81-F9F8-4259-97C1-A2071F748309}" srcOrd="1" destOrd="0" presId="urn:microsoft.com/office/officeart/2005/8/layout/hierarchy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5B1F36A-00B1-42F0-A1FD-939C18956BF6}">
      <dsp:nvSpPr>
        <dsp:cNvPr id="0" name=""/>
        <dsp:cNvSpPr/>
      </dsp:nvSpPr>
      <dsp:spPr>
        <a:xfrm>
          <a:off x="3347591" y="1800821"/>
          <a:ext cx="400050" cy="303938"/>
        </a:xfrm>
        <a:custGeom>
          <a:avLst/>
          <a:gdLst/>
          <a:ahLst/>
          <a:cxnLst/>
          <a:rect l="0" t="0" r="0" b="0"/>
          <a:pathLst>
            <a:path>
              <a:moveTo>
                <a:pt x="0" y="0"/>
              </a:moveTo>
              <a:lnTo>
                <a:pt x="0" y="197065"/>
              </a:lnTo>
              <a:lnTo>
                <a:pt x="400050" y="197065"/>
              </a:lnTo>
              <a:lnTo>
                <a:pt x="400050" y="303938"/>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BE9C455-BF0F-49F0-97DF-B6C386F780A0}">
      <dsp:nvSpPr>
        <dsp:cNvPr id="0" name=""/>
        <dsp:cNvSpPr/>
      </dsp:nvSpPr>
      <dsp:spPr>
        <a:xfrm>
          <a:off x="2582270" y="732735"/>
          <a:ext cx="765320" cy="335519"/>
        </a:xfrm>
        <a:custGeom>
          <a:avLst/>
          <a:gdLst/>
          <a:ahLst/>
          <a:cxnLst/>
          <a:rect l="0" t="0" r="0" b="0"/>
          <a:pathLst>
            <a:path>
              <a:moveTo>
                <a:pt x="0" y="0"/>
              </a:moveTo>
              <a:lnTo>
                <a:pt x="0" y="228646"/>
              </a:lnTo>
              <a:lnTo>
                <a:pt x="765320" y="228646"/>
              </a:lnTo>
              <a:lnTo>
                <a:pt x="765320" y="335519"/>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6F6C670D-6593-40D1-9810-D525EE5521DA}">
      <dsp:nvSpPr>
        <dsp:cNvPr id="0" name=""/>
        <dsp:cNvSpPr/>
      </dsp:nvSpPr>
      <dsp:spPr>
        <a:xfrm>
          <a:off x="1559744" y="1800821"/>
          <a:ext cx="317518" cy="310128"/>
        </a:xfrm>
        <a:custGeom>
          <a:avLst/>
          <a:gdLst/>
          <a:ahLst/>
          <a:cxnLst/>
          <a:rect l="0" t="0" r="0" b="0"/>
          <a:pathLst>
            <a:path>
              <a:moveTo>
                <a:pt x="317518" y="0"/>
              </a:moveTo>
              <a:lnTo>
                <a:pt x="317518" y="203255"/>
              </a:lnTo>
              <a:lnTo>
                <a:pt x="0" y="203255"/>
              </a:lnTo>
              <a:lnTo>
                <a:pt x="0" y="310128"/>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2904296-C90A-4AEE-BE25-1A98CE784D6D}">
      <dsp:nvSpPr>
        <dsp:cNvPr id="0" name=""/>
        <dsp:cNvSpPr/>
      </dsp:nvSpPr>
      <dsp:spPr>
        <a:xfrm>
          <a:off x="1877263" y="732735"/>
          <a:ext cx="705007" cy="335519"/>
        </a:xfrm>
        <a:custGeom>
          <a:avLst/>
          <a:gdLst/>
          <a:ahLst/>
          <a:cxnLst/>
          <a:rect l="0" t="0" r="0" b="0"/>
          <a:pathLst>
            <a:path>
              <a:moveTo>
                <a:pt x="705007" y="0"/>
              </a:moveTo>
              <a:lnTo>
                <a:pt x="705007" y="228646"/>
              </a:lnTo>
              <a:lnTo>
                <a:pt x="0" y="228646"/>
              </a:lnTo>
              <a:lnTo>
                <a:pt x="0" y="335519"/>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DD94ECA3-6C39-4CDB-A6CA-8A0C9466F00D}">
      <dsp:nvSpPr>
        <dsp:cNvPr id="0" name=""/>
        <dsp:cNvSpPr/>
      </dsp:nvSpPr>
      <dsp:spPr>
        <a:xfrm>
          <a:off x="2005446" y="168"/>
          <a:ext cx="1153648" cy="732566"/>
        </a:xfrm>
        <a:prstGeom prst="roundRect">
          <a:avLst>
            <a:gd name="adj" fmla="val 10000"/>
          </a:avLst>
        </a:prstGeom>
        <a:solidFill>
          <a:srgbClr val="92D050"/>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439C6C68-E2D0-43B6-9957-9CBC2EB1AB45}">
      <dsp:nvSpPr>
        <dsp:cNvPr id="0" name=""/>
        <dsp:cNvSpPr/>
      </dsp:nvSpPr>
      <dsp:spPr>
        <a:xfrm>
          <a:off x="2133629" y="121942"/>
          <a:ext cx="1153648" cy="732566"/>
        </a:xfrm>
        <a:prstGeom prst="roundRect">
          <a:avLst>
            <a:gd name="adj" fmla="val 10000"/>
          </a:avLst>
        </a:prstGeom>
        <a:solidFill>
          <a:srgbClr val="009242">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91440" tIns="91440" rIns="91440" bIns="91440" numCol="1" spcCol="1270" anchor="ctr" anchorCtr="0">
          <a:noAutofit/>
        </a:bodyPr>
        <a:lstStyle/>
        <a:p>
          <a:pPr marL="0" lvl="0" indent="0" algn="ctr" defTabSz="1066800">
            <a:lnSpc>
              <a:spcPct val="90000"/>
            </a:lnSpc>
            <a:spcBef>
              <a:spcPct val="0"/>
            </a:spcBef>
            <a:spcAft>
              <a:spcPct val="35000"/>
            </a:spcAft>
            <a:buNone/>
          </a:pPr>
          <a:r>
            <a:rPr lang="es-ES" sz="2400" kern="1200">
              <a:solidFill>
                <a:schemeClr val="bg1"/>
              </a:solidFill>
            </a:rPr>
            <a:t>DAFO</a:t>
          </a:r>
        </a:p>
      </dsp:txBody>
      <dsp:txXfrm>
        <a:off x="2155085" y="143398"/>
        <a:ext cx="1110736" cy="689654"/>
      </dsp:txXfrm>
    </dsp:sp>
    <dsp:sp modelId="{D823D236-9ED5-4C70-BA51-F86B2760116C}">
      <dsp:nvSpPr>
        <dsp:cNvPr id="0" name=""/>
        <dsp:cNvSpPr/>
      </dsp:nvSpPr>
      <dsp:spPr>
        <a:xfrm>
          <a:off x="1240126" y="1068254"/>
          <a:ext cx="1274274" cy="732566"/>
        </a:xfrm>
        <a:prstGeom prst="roundRect">
          <a:avLst>
            <a:gd name="adj" fmla="val 10000"/>
          </a:avLst>
        </a:prstGeom>
        <a:solidFill>
          <a:srgbClr val="92D050"/>
        </a:solidFill>
        <a:ln w="25400" cap="flat" cmpd="sng" algn="ctr">
          <a:solidFill>
            <a:schemeClr val="lt1">
              <a:hueOff val="0"/>
              <a:satOff val="0"/>
              <a:lumOff val="0"/>
              <a:alphaOff val="0"/>
            </a:schemeClr>
          </a:solidFill>
          <a:prstDash val="solid"/>
        </a:ln>
        <a:effectLst>
          <a:outerShdw blurRad="50800" dist="50800" dir="5400000" algn="ctr" rotWithShape="0">
            <a:srgbClr val="92D050"/>
          </a:outerShdw>
        </a:effectLst>
      </dsp:spPr>
      <dsp:style>
        <a:lnRef idx="2">
          <a:scrgbClr r="0" g="0" b="0"/>
        </a:lnRef>
        <a:fillRef idx="1">
          <a:scrgbClr r="0" g="0" b="0"/>
        </a:fillRef>
        <a:effectRef idx="0">
          <a:scrgbClr r="0" g="0" b="0"/>
        </a:effectRef>
        <a:fontRef idx="minor">
          <a:schemeClr val="lt1"/>
        </a:fontRef>
      </dsp:style>
    </dsp:sp>
    <dsp:sp modelId="{52A2D8D2-9D63-4D6A-9D6E-0E003397258F}">
      <dsp:nvSpPr>
        <dsp:cNvPr id="0" name=""/>
        <dsp:cNvSpPr/>
      </dsp:nvSpPr>
      <dsp:spPr>
        <a:xfrm>
          <a:off x="1368309" y="1190028"/>
          <a:ext cx="1274274" cy="732566"/>
        </a:xfrm>
        <a:prstGeom prst="roundRect">
          <a:avLst>
            <a:gd name="adj" fmla="val 10000"/>
          </a:avLst>
        </a:prstGeom>
        <a:solidFill>
          <a:srgbClr val="009242">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ctr" anchorCtr="0">
          <a:noAutofit/>
        </a:bodyPr>
        <a:lstStyle/>
        <a:p>
          <a:pPr marL="0" lvl="0" indent="0" algn="ctr" defTabSz="711200">
            <a:lnSpc>
              <a:spcPct val="90000"/>
            </a:lnSpc>
            <a:spcBef>
              <a:spcPct val="0"/>
            </a:spcBef>
            <a:spcAft>
              <a:spcPct val="35000"/>
            </a:spcAft>
            <a:buNone/>
          </a:pPr>
          <a:r>
            <a:rPr lang="es-ES" sz="1600" kern="1200">
              <a:solidFill>
                <a:schemeClr val="bg1"/>
              </a:solidFill>
            </a:rPr>
            <a:t>ANÁLISIS EXTERNO</a:t>
          </a:r>
        </a:p>
      </dsp:txBody>
      <dsp:txXfrm>
        <a:off x="1389765" y="1211484"/>
        <a:ext cx="1231362" cy="689654"/>
      </dsp:txXfrm>
    </dsp:sp>
    <dsp:sp modelId="{B0733495-426C-41EB-A95A-CD9C30332E3E}">
      <dsp:nvSpPr>
        <dsp:cNvPr id="0" name=""/>
        <dsp:cNvSpPr/>
      </dsp:nvSpPr>
      <dsp:spPr>
        <a:xfrm>
          <a:off x="982920" y="2110950"/>
          <a:ext cx="1153648" cy="732566"/>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7B235CCE-645B-482B-AA6E-C9A7A2D55D9F}">
      <dsp:nvSpPr>
        <dsp:cNvPr id="0" name=""/>
        <dsp:cNvSpPr/>
      </dsp:nvSpPr>
      <dsp:spPr>
        <a:xfrm>
          <a:off x="1111103" y="2232724"/>
          <a:ext cx="1153648" cy="732566"/>
        </a:xfrm>
        <a:prstGeom prst="roundRect">
          <a:avLst>
            <a:gd name="adj" fmla="val 10000"/>
          </a:avLst>
        </a:prstGeom>
        <a:solidFill>
          <a:srgbClr val="92D050">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ctr" anchorCtr="0">
          <a:noAutofit/>
        </a:bodyPr>
        <a:lstStyle/>
        <a:p>
          <a:pPr marL="0" lvl="0" indent="0" algn="ctr" defTabSz="711200">
            <a:lnSpc>
              <a:spcPct val="90000"/>
            </a:lnSpc>
            <a:spcBef>
              <a:spcPct val="0"/>
            </a:spcBef>
            <a:spcAft>
              <a:spcPct val="35000"/>
            </a:spcAft>
            <a:buNone/>
          </a:pPr>
          <a:r>
            <a:rPr lang="es-ES" sz="1600" b="1" kern="1200">
              <a:solidFill>
                <a:srgbClr val="0070C0"/>
              </a:solidFill>
            </a:rPr>
            <a:t>PESTLE</a:t>
          </a:r>
        </a:p>
      </dsp:txBody>
      <dsp:txXfrm>
        <a:off x="1132559" y="2254180"/>
        <a:ext cx="1110736" cy="689654"/>
      </dsp:txXfrm>
    </dsp:sp>
    <dsp:sp modelId="{EC378831-44DF-4927-8FEE-D42A8A18EC24}">
      <dsp:nvSpPr>
        <dsp:cNvPr id="0" name=""/>
        <dsp:cNvSpPr/>
      </dsp:nvSpPr>
      <dsp:spPr>
        <a:xfrm>
          <a:off x="2770766" y="1068254"/>
          <a:ext cx="1153648" cy="732566"/>
        </a:xfrm>
        <a:prstGeom prst="roundRect">
          <a:avLst>
            <a:gd name="adj" fmla="val 10000"/>
          </a:avLst>
        </a:prstGeom>
        <a:solidFill>
          <a:srgbClr val="92D050"/>
        </a:solidFill>
        <a:ln w="25400" cap="flat" cmpd="sng" algn="ctr">
          <a:solidFill>
            <a:schemeClr val="lt1">
              <a:hueOff val="0"/>
              <a:satOff val="0"/>
              <a:lumOff val="0"/>
              <a:alphaOff val="0"/>
            </a:schemeClr>
          </a:solidFill>
          <a:prstDash val="solid"/>
        </a:ln>
        <a:effectLst>
          <a:outerShdw blurRad="50800" dist="50800" dir="5400000" algn="ctr" rotWithShape="0">
            <a:srgbClr val="92D050"/>
          </a:outerShdw>
        </a:effectLst>
      </dsp:spPr>
      <dsp:style>
        <a:lnRef idx="2">
          <a:scrgbClr r="0" g="0" b="0"/>
        </a:lnRef>
        <a:fillRef idx="1">
          <a:scrgbClr r="0" g="0" b="0"/>
        </a:fillRef>
        <a:effectRef idx="0">
          <a:scrgbClr r="0" g="0" b="0"/>
        </a:effectRef>
        <a:fontRef idx="minor">
          <a:schemeClr val="lt1"/>
        </a:fontRef>
      </dsp:style>
    </dsp:sp>
    <dsp:sp modelId="{47EB2C08-9214-40DE-89C7-8E995C2A7A39}">
      <dsp:nvSpPr>
        <dsp:cNvPr id="0" name=""/>
        <dsp:cNvSpPr/>
      </dsp:nvSpPr>
      <dsp:spPr>
        <a:xfrm>
          <a:off x="2898950" y="1190028"/>
          <a:ext cx="1153648" cy="732566"/>
        </a:xfrm>
        <a:prstGeom prst="roundRect">
          <a:avLst>
            <a:gd name="adj" fmla="val 10000"/>
          </a:avLst>
        </a:prstGeom>
        <a:solidFill>
          <a:srgbClr val="009242">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ctr" anchorCtr="0">
          <a:noAutofit/>
        </a:bodyPr>
        <a:lstStyle/>
        <a:p>
          <a:pPr marL="0" lvl="0" indent="0" algn="ctr" defTabSz="711200">
            <a:lnSpc>
              <a:spcPct val="90000"/>
            </a:lnSpc>
            <a:spcBef>
              <a:spcPct val="0"/>
            </a:spcBef>
            <a:spcAft>
              <a:spcPct val="35000"/>
            </a:spcAft>
            <a:buNone/>
          </a:pPr>
          <a:r>
            <a:rPr lang="es-ES" sz="1600" kern="1200">
              <a:solidFill>
                <a:schemeClr val="bg1"/>
              </a:solidFill>
            </a:rPr>
            <a:t>ANÁLISIS INTERNO</a:t>
          </a:r>
        </a:p>
      </dsp:txBody>
      <dsp:txXfrm>
        <a:off x="2920406" y="1211484"/>
        <a:ext cx="1110736" cy="689654"/>
      </dsp:txXfrm>
    </dsp:sp>
    <dsp:sp modelId="{FE3024C0-75DB-4DDA-A097-B51A19FF5B4C}">
      <dsp:nvSpPr>
        <dsp:cNvPr id="0" name=""/>
        <dsp:cNvSpPr/>
      </dsp:nvSpPr>
      <dsp:spPr>
        <a:xfrm>
          <a:off x="3170817" y="2104759"/>
          <a:ext cx="1153648" cy="732566"/>
        </a:xfrm>
        <a:prstGeom prst="roundRect">
          <a:avLst>
            <a:gd name="adj" fmla="val 10000"/>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AC45BAE2-8C0E-4959-86CA-6E4CFA92CDE1}">
      <dsp:nvSpPr>
        <dsp:cNvPr id="0" name=""/>
        <dsp:cNvSpPr/>
      </dsp:nvSpPr>
      <dsp:spPr>
        <a:xfrm>
          <a:off x="3299000" y="2226533"/>
          <a:ext cx="1153648" cy="732566"/>
        </a:xfrm>
        <a:prstGeom prst="roundRect">
          <a:avLst>
            <a:gd name="adj" fmla="val 10000"/>
          </a:avLst>
        </a:prstGeom>
        <a:solidFill>
          <a:srgbClr val="92D050">
            <a:alpha val="90000"/>
          </a:srgbClr>
        </a:solidFill>
        <a:ln w="25400" cap="flat" cmpd="sng" algn="ctr">
          <a:solidFill>
            <a:schemeClr val="accent1">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ctr" anchorCtr="0">
          <a:noAutofit/>
        </a:bodyPr>
        <a:lstStyle/>
        <a:p>
          <a:pPr marL="0" lvl="0" indent="0" algn="ctr" defTabSz="711200">
            <a:lnSpc>
              <a:spcPct val="90000"/>
            </a:lnSpc>
            <a:spcBef>
              <a:spcPct val="0"/>
            </a:spcBef>
            <a:spcAft>
              <a:spcPct val="35000"/>
            </a:spcAft>
            <a:buNone/>
          </a:pPr>
          <a:r>
            <a:rPr lang="es-ES" sz="1600" b="1" kern="1200">
              <a:solidFill>
                <a:srgbClr val="0070C0"/>
              </a:solidFill>
            </a:rPr>
            <a:t>CADENA DE VALOR</a:t>
          </a:r>
        </a:p>
      </dsp:txBody>
      <dsp:txXfrm>
        <a:off x="3320456" y="2247989"/>
        <a:ext cx="1110736" cy="689654"/>
      </dsp:txXfrm>
    </dsp:sp>
  </dsp:spTree>
</dsp:drawing>
</file>

<file path=xl/diagrams/layout1.xml><?xml version="1.0" encoding="utf-8"?>
<dgm:layoutDef xmlns:dgm="http://schemas.openxmlformats.org/drawingml/2006/diagram" xmlns:a="http://schemas.openxmlformats.org/drawingml/2006/main" uniqueId="urn:microsoft.com/office/officeart/2005/8/layout/hierarchy1">
  <dgm:title val=""/>
  <dgm:desc val=""/>
  <dgm:catLst>
    <dgm:cat type="hierarchy" pri="2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hierChild1">
    <dgm:varLst>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primFontSz" for="des" ptType="node" op="equ" val="65"/>
      <dgm:constr type="w" for="des" forName="composite" refType="w"/>
      <dgm:constr type="h" for="des" forName="composite" refType="w" refFor="des" refForName="composite" fact="0.667"/>
      <dgm:constr type="w" for="des" forName="composite2" refType="w" refFor="des" refForName="composite"/>
      <dgm:constr type="h" for="des" forName="composite2" refType="h" refFor="des" refForName="composite"/>
      <dgm:constr type="w" for="des" forName="composite3" refType="w" refFor="des" refForName="composite"/>
      <dgm:constr type="h" for="des" forName="composite3" refType="h" refFor="des" refForName="composite"/>
      <dgm:constr type="w" for="des" forName="composite4" refType="w" refFor="des" refForName="composite"/>
      <dgm:constr type="h" for="des" forName="composite4" refType="h" refFor="des" refForName="composite"/>
      <dgm:constr type="w" for="des" forName="composite5" refType="w" refFor="des" refForName="composite"/>
      <dgm:constr type="h" for="des" forName="composite5" refType="h" refFor="des" refForName="composite"/>
      <dgm:constr type="sibSp" refType="w" refFor="des" refForName="composite" fact="0.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p" for="des" forName="hierRoot1" refType="h" refFor="des" refForName="composite" fact="0.25"/>
      <dgm:constr type="sp" for="des" forName="hierRoot2" refType="sp" refFor="des" refForName="hierRoot1"/>
      <dgm:constr type="sp" for="des" forName="hierRoot3" refType="sp" refFor="des" refForName="hierRoot1"/>
      <dgm:constr type="sp" for="des" forName="hierRoot4" refType="sp" refFor="des" refForName="hierRoot1"/>
      <dgm:constr type="sp" for="des" forName="hierRoot5" refType="sp" refFor="des" refForName="hierRoot1"/>
    </dgm:constrLst>
    <dgm:ruleLst/>
    <dgm:forEach name="Name3" axis="ch">
      <dgm:forEach name="Name4" axis="self" ptType="node">
        <dgm:layoutNode name="hierRoot1">
          <dgm:alg type="hierRoot"/>
          <dgm:shape xmlns:r="http://schemas.openxmlformats.org/officeDocument/2006/relationships" r:blip="">
            <dgm:adjLst/>
          </dgm:shape>
          <dgm:presOf/>
          <dgm:constrLst>
            <dgm:constr type="bendDist" for="des" ptType="parTrans" refType="sp" fact="0.5"/>
          </dgm:constrLst>
          <dgm:ruleLst/>
          <dgm:layoutNode name="composite">
            <dgm:alg type="composite"/>
            <dgm:shape xmlns:r="http://schemas.openxmlformats.org/officeDocument/2006/relationships" r:blip="">
              <dgm:adjLst/>
            </dgm:shape>
            <dgm:presOf/>
            <dgm:constrLst>
              <dgm:constr type="w" for="ch" forName="background" refType="w" fact="0.9"/>
              <dgm:constr type="h" for="ch" forName="background" refType="w" refFor="ch" refForName="background" fact="0.635"/>
              <dgm:constr type="t" for="ch" forName="background"/>
              <dgm:constr type="l" for="ch" forName="background"/>
              <dgm:constr type="w" for="ch" forName="text" refType="w" fact="0.9"/>
              <dgm:constr type="h" for="ch" forName="text" refType="w" refFor="ch" refForName="text" fact="0.635"/>
              <dgm:constr type="t" for="ch" forName="text" refType="w" fact="0.095"/>
              <dgm:constr type="l" for="ch" forName="text" refType="w" fact="0.1"/>
            </dgm:constrLst>
            <dgm:ruleLst/>
            <dgm:layoutNode name="background" styleLbl="node0" moveWith="text">
              <dgm:alg type="sp"/>
              <dgm:shape xmlns:r="http://schemas.openxmlformats.org/officeDocument/2006/relationships" type="roundRect" r:blip="">
                <dgm:adjLst>
                  <dgm:adj idx="1" val="0.1"/>
                </dgm:adjLst>
              </dgm:shape>
              <dgm:presOf/>
              <dgm:constrLst/>
              <dgm:ruleLst/>
            </dgm:layoutNode>
            <dgm:layoutNode name="text" styleLbl="fgAcc0">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2">
            <dgm:choose name="Name5">
              <dgm:if name="Name6" func="var" arg="dir" op="equ" val="norm">
                <dgm:alg type="hierChild">
                  <dgm:param type="linDir" val="fromL"/>
                </dgm:alg>
              </dgm:if>
              <dgm:else name="Name7">
                <dgm:alg type="hierChild">
                  <dgm:param type="linDir" val="fromR"/>
                </dgm:alg>
              </dgm:else>
            </dgm:choose>
            <dgm:shape xmlns:r="http://schemas.openxmlformats.org/officeDocument/2006/relationships" r:blip="">
              <dgm:adjLst/>
            </dgm:shape>
            <dgm:presOf/>
            <dgm:constrLst/>
            <dgm:ruleLst/>
            <dgm:forEach name="Name8" axis="ch">
              <dgm:forEach name="Name9" axis="self" ptType="parTrans" cnt="1">
                <dgm:layoutNode name="Name10">
                  <dgm:alg type="conn">
                    <dgm:param type="dim" val="1D"/>
                    <dgm:param type="endSty" val="noArr"/>
                    <dgm:param type="connRout" val="bend"/>
                    <dgm:param type="bendPt" val="end"/>
                    <dgm:param type="begPts" val="bCtr"/>
                    <dgm:param type="endPts" val="tCtr"/>
                    <dgm:param type="srcNode" val="background"/>
                    <dgm:param type="dstNode" val="background2"/>
                  </dgm:alg>
                  <dgm:shape xmlns:r="http://schemas.openxmlformats.org/officeDocument/2006/relationships" type="conn" r:blip="" zOrderOff="-999">
                    <dgm:adjLst/>
                  </dgm:shape>
                  <dgm:presOf axis="self"/>
                  <dgm:constrLst>
                    <dgm:constr type="begPad"/>
                    <dgm:constr type="endPad"/>
                  </dgm:constrLst>
                  <dgm:ruleLst/>
                </dgm:layoutNode>
              </dgm:forEach>
              <dgm:forEach name="Name11" axis="self" ptType="node">
                <dgm:layoutNode name="hierRoot2">
                  <dgm:alg type="hierRoot"/>
                  <dgm:shape xmlns:r="http://schemas.openxmlformats.org/officeDocument/2006/relationships" r:blip="">
                    <dgm:adjLst/>
                  </dgm:shape>
                  <dgm:presOf/>
                  <dgm:constrLst>
                    <dgm:constr type="bendDist" for="des" ptType="parTrans" refType="sp" fact="0.5"/>
                  </dgm:constrLst>
                  <dgm:ruleLst/>
                  <dgm:layoutNode name="composite2">
                    <dgm:alg type="composite"/>
                    <dgm:shape xmlns:r="http://schemas.openxmlformats.org/officeDocument/2006/relationships" r:blip="">
                      <dgm:adjLst/>
                    </dgm:shape>
                    <dgm:presOf/>
                    <dgm:constrLst>
                      <dgm:constr type="w" for="ch" forName="background2" refType="w" fact="0.9"/>
                      <dgm:constr type="h" for="ch" forName="background2" refType="w" refFor="ch" refForName="background2" fact="0.635"/>
                      <dgm:constr type="t" for="ch" forName="background2"/>
                      <dgm:constr type="l" for="ch" forName="background2"/>
                      <dgm:constr type="w" for="ch" forName="text2" refType="w" fact="0.9"/>
                      <dgm:constr type="h" for="ch" forName="text2" refType="w" refFor="ch" refForName="text2" fact="0.635"/>
                      <dgm:constr type="t" for="ch" forName="text2" refType="w" fact="0.095"/>
                      <dgm:constr type="l" for="ch" forName="text2" refType="w" fact="0.1"/>
                    </dgm:constrLst>
                    <dgm:ruleLst/>
                    <dgm:layoutNode name="background2" moveWith="text2">
                      <dgm:alg type="sp"/>
                      <dgm:shape xmlns:r="http://schemas.openxmlformats.org/officeDocument/2006/relationships" type="roundRect" r:blip="">
                        <dgm:adjLst>
                          <dgm:adj idx="1" val="0.1"/>
                        </dgm:adjLst>
                      </dgm:shape>
                      <dgm:presOf/>
                      <dgm:constrLst/>
                      <dgm:ruleLst/>
                    </dgm:layoutNode>
                    <dgm:layoutNode name="text2" styleLbl="fgAcc2">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3">
                    <dgm:choose name="Name12">
                      <dgm:if name="Name13" func="var" arg="dir" op="equ" val="norm">
                        <dgm:alg type="hierChild">
                          <dgm:param type="linDir" val="fromL"/>
                        </dgm:alg>
                      </dgm:if>
                      <dgm:else name="Name14">
                        <dgm:alg type="hierChild">
                          <dgm:param type="linDir" val="fromR"/>
                        </dgm:alg>
                      </dgm:else>
                    </dgm:choose>
                    <dgm:shape xmlns:r="http://schemas.openxmlformats.org/officeDocument/2006/relationships" r:blip="">
                      <dgm:adjLst/>
                    </dgm:shape>
                    <dgm:presOf/>
                    <dgm:constrLst/>
                    <dgm:ruleLst/>
                    <dgm:forEach name="Name15" axis="ch">
                      <dgm:forEach name="Name16" axis="self" ptType="parTrans" cnt="1">
                        <dgm:layoutNode name="Name17">
                          <dgm:alg type="conn">
                            <dgm:param type="dim" val="1D"/>
                            <dgm:param type="endSty" val="noArr"/>
                            <dgm:param type="connRout" val="bend"/>
                            <dgm:param type="bendPt" val="end"/>
                            <dgm:param type="begPts" val="bCtr"/>
                            <dgm:param type="endPts" val="tCtr"/>
                            <dgm:param type="srcNode" val="background2"/>
                            <dgm:param type="dstNode" val="background3"/>
                          </dgm:alg>
                          <dgm:shape xmlns:r="http://schemas.openxmlformats.org/officeDocument/2006/relationships" type="conn" r:blip="" zOrderOff="-999">
                            <dgm:adjLst/>
                          </dgm:shape>
                          <dgm:presOf axis="self"/>
                          <dgm:constrLst>
                            <dgm:constr type="begPad"/>
                            <dgm:constr type="endPad"/>
                          </dgm:constrLst>
                          <dgm:ruleLst/>
                        </dgm:layoutNode>
                      </dgm:forEach>
                      <dgm:forEach name="Name18" axis="self" ptType="node">
                        <dgm:layoutNode name="hierRoot3">
                          <dgm:alg type="hierRoot"/>
                          <dgm:shape xmlns:r="http://schemas.openxmlformats.org/officeDocument/2006/relationships" r:blip="">
                            <dgm:adjLst/>
                          </dgm:shape>
                          <dgm:presOf/>
                          <dgm:constrLst>
                            <dgm:constr type="bendDist" for="des" ptType="parTrans" refType="sp" fact="0.5"/>
                          </dgm:constrLst>
                          <dgm:ruleLst/>
                          <dgm:layoutNode name="composite3">
                            <dgm:alg type="composite"/>
                            <dgm:shape xmlns:r="http://schemas.openxmlformats.org/officeDocument/2006/relationships" r:blip="">
                              <dgm:adjLst/>
                            </dgm:shape>
                            <dgm:presOf/>
                            <dgm:constrLst>
                              <dgm:constr type="w" for="ch" forName="background3" refType="w" fact="0.9"/>
                              <dgm:constr type="h" for="ch" forName="background3" refType="w" refFor="ch" refForName="background3" fact="0.635"/>
                              <dgm:constr type="t" for="ch" forName="background3"/>
                              <dgm:constr type="l" for="ch" forName="background3"/>
                              <dgm:constr type="w" for="ch" forName="text3" refType="w" fact="0.9"/>
                              <dgm:constr type="h" for="ch" forName="text3" refType="w" refFor="ch" refForName="text3" fact="0.635"/>
                              <dgm:constr type="t" for="ch" forName="text3" refType="w" fact="0.095"/>
                              <dgm:constr type="l" for="ch" forName="text3" refType="w" fact="0.1"/>
                            </dgm:constrLst>
                            <dgm:ruleLst/>
                            <dgm:layoutNode name="background3" moveWith="text3">
                              <dgm:alg type="sp"/>
                              <dgm:shape xmlns:r="http://schemas.openxmlformats.org/officeDocument/2006/relationships" type="roundRect" r:blip="">
                                <dgm:adjLst>
                                  <dgm:adj idx="1" val="0.1"/>
                                </dgm:adjLst>
                              </dgm:shape>
                              <dgm:presOf/>
                              <dgm:constrLst/>
                              <dgm:ruleLst/>
                            </dgm:layoutNode>
                            <dgm:layoutNode name="text3" styleLbl="fgAcc3">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4">
                            <dgm:choose name="Name19">
                              <dgm:if name="Name20" func="var" arg="dir" op="equ" val="norm">
                                <dgm:alg type="hierChild">
                                  <dgm:param type="linDir" val="fromL"/>
                                </dgm:alg>
                              </dgm:if>
                              <dgm:else name="Name21">
                                <dgm:alg type="hierChild">
                                  <dgm:param type="linDir" val="fromR"/>
                                </dgm:alg>
                              </dgm:else>
                            </dgm:choose>
                            <dgm:shape xmlns:r="http://schemas.openxmlformats.org/officeDocument/2006/relationships" r:blip="">
                              <dgm:adjLst/>
                            </dgm:shape>
                            <dgm:presOf/>
                            <dgm:constrLst/>
                            <dgm:ruleLst/>
                            <dgm:forEach name="repeat" axis="ch">
                              <dgm:forEach name="Name22" axis="self" ptType="parTrans" cnt="1">
                                <dgm:layoutNode name="Name23">
                                  <dgm:choose name="Name24">
                                    <dgm:if name="Name25" axis="self" func="depth" op="lte" val="4">
                                      <dgm:alg type="conn">
                                        <dgm:param type="dim" val="1D"/>
                                        <dgm:param type="endSty" val="noArr"/>
                                        <dgm:param type="connRout" val="bend"/>
                                        <dgm:param type="bendPt" val="end"/>
                                        <dgm:param type="begPts" val="bCtr"/>
                                        <dgm:param type="endPts" val="tCtr"/>
                                        <dgm:param type="srcNode" val="background3"/>
                                        <dgm:param type="dstNode" val="background4"/>
                                      </dgm:alg>
                                    </dgm:if>
                                    <dgm:else name="Name26">
                                      <dgm:alg type="conn">
                                        <dgm:param type="dim" val="1D"/>
                                        <dgm:param type="endSty" val="noArr"/>
                                        <dgm:param type="connRout" val="bend"/>
                                        <dgm:param type="bendPt" val="end"/>
                                        <dgm:param type="begPts" val="bCtr"/>
                                        <dgm:param type="endPts" val="tCtr"/>
                                        <dgm:param type="srcNode" val="background4"/>
                                        <dgm:param type="dstNode" val="background4"/>
                                      </dgm:alg>
                                    </dgm:else>
                                  </dgm:choose>
                                  <dgm:shape xmlns:r="http://schemas.openxmlformats.org/officeDocument/2006/relationships" type="conn" r:blip="" zOrderOff="-999">
                                    <dgm:adjLst/>
                                  </dgm:shape>
                                  <dgm:presOf axis="self"/>
                                  <dgm:constrLst>
                                    <dgm:constr type="begPad"/>
                                    <dgm:constr type="endPad"/>
                                  </dgm:constrLst>
                                  <dgm:ruleLst/>
                                </dgm:layoutNode>
                              </dgm:forEach>
                              <dgm:forEach name="Name27" axis="self" ptType="node">
                                <dgm:layoutNode name="hierRoot4">
                                  <dgm:alg type="hierRoot"/>
                                  <dgm:shape xmlns:r="http://schemas.openxmlformats.org/officeDocument/2006/relationships" r:blip="">
                                    <dgm:adjLst/>
                                  </dgm:shape>
                                  <dgm:presOf/>
                                  <dgm:constrLst>
                                    <dgm:constr type="bendDist" for="des" ptType="parTrans" refType="sp" fact="0.5"/>
                                  </dgm:constrLst>
                                  <dgm:ruleLst/>
                                  <dgm:layoutNode name="composite4">
                                    <dgm:alg type="composite"/>
                                    <dgm:shape xmlns:r="http://schemas.openxmlformats.org/officeDocument/2006/relationships" r:blip="">
                                      <dgm:adjLst/>
                                    </dgm:shape>
                                    <dgm:presOf/>
                                    <dgm:constrLst>
                                      <dgm:constr type="w" for="ch" forName="background4" refType="w" fact="0.9"/>
                                      <dgm:constr type="h" for="ch" forName="background4" refType="w" refFor="ch" refForName="background4" fact="0.635"/>
                                      <dgm:constr type="t" for="ch" forName="background4"/>
                                      <dgm:constr type="l" for="ch" forName="background4"/>
                                      <dgm:constr type="w" for="ch" forName="text4" refType="w" fact="0.9"/>
                                      <dgm:constr type="h" for="ch" forName="text4" refType="w" refFor="ch" refForName="text4" fact="0.635"/>
                                      <dgm:constr type="t" for="ch" forName="text4" refType="w" fact="0.095"/>
                                      <dgm:constr type="l" for="ch" forName="text4" refType="w" fact="0.1"/>
                                    </dgm:constrLst>
                                    <dgm:ruleLst/>
                                    <dgm:layoutNode name="background4" moveWith="text4">
                                      <dgm:alg type="sp"/>
                                      <dgm:shape xmlns:r="http://schemas.openxmlformats.org/officeDocument/2006/relationships" type="roundRect" r:blip="">
                                        <dgm:adjLst>
                                          <dgm:adj idx="1" val="0.1"/>
                                        </dgm:adjLst>
                                      </dgm:shape>
                                      <dgm:presOf/>
                                      <dgm:constrLst/>
                                      <dgm:ruleLst/>
                                    </dgm:layoutNode>
                                    <dgm:layoutNode name="text4" styleLbl="fgAcc4">
                                      <dgm:varLst>
                                        <dgm:chPref val="3"/>
                                      </dgm:varLst>
                                      <dgm:alg type="tx"/>
                                      <dgm:shape xmlns:r="http://schemas.openxmlformats.org/officeDocument/2006/relationships" type="roundRect" r:blip="">
                                        <dgm:adjLst>
                                          <dgm:adj idx="1" val="0.1"/>
                                        </dgm:adjLst>
                                      </dgm:shape>
                                      <dgm:presOf axis="self"/>
                                      <dgm:constrLst>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dgm:layoutNode name="hierChild5">
                                    <dgm:choose name="Name28">
                                      <dgm:if name="Name29" func="var" arg="dir" op="equ" val="norm">
                                        <dgm:alg type="hierChild">
                                          <dgm:param type="linDir" val="fromL"/>
                                        </dgm:alg>
                                      </dgm:if>
                                      <dgm:else name="Name30">
                                        <dgm:alg type="hierChild">
                                          <dgm:param type="linDir" val="fromR"/>
                                        </dgm:alg>
                                      </dgm:else>
                                    </dgm:choose>
                                    <dgm:shape xmlns:r="http://schemas.openxmlformats.org/officeDocument/2006/relationships" r:blip="">
                                      <dgm:adjLst/>
                                    </dgm:shape>
                                    <dgm:presOf/>
                                    <dgm:constrLst/>
                                    <dgm:ruleLst/>
                                    <dgm:forEach name="Name31" ref="repeat"/>
                                  </dgm:layoutNode>
                                </dgm:layoutNode>
                              </dgm:forEach>
                            </dgm:forEach>
                          </dgm:layoutNode>
                        </dgm:layoutNode>
                      </dgm:forEach>
                    </dgm:forEach>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Presentacion!A1"/><Relationship Id="rId7" Type="http://schemas.openxmlformats.org/officeDocument/2006/relationships/hyperlink" Target="#AutodiagCadena!&#193;rea_de_impresi&#243;n"/><Relationship Id="rId2" Type="http://schemas.openxmlformats.org/officeDocument/2006/relationships/chart" Target="../charts/chart1.xml"/><Relationship Id="rId1" Type="http://schemas.openxmlformats.org/officeDocument/2006/relationships/image" Target="../media/image6.jpeg"/><Relationship Id="rId6" Type="http://schemas.openxmlformats.org/officeDocument/2006/relationships/image" Target="../media/image5.jpeg"/><Relationship Id="rId5" Type="http://schemas.openxmlformats.org/officeDocument/2006/relationships/image" Target="../media/image3.png"/><Relationship Id="rId4" Type="http://schemas.openxmlformats.org/officeDocument/2006/relationships/hyperlink" Target="#'PARTES INTERESADAS'!Ocinco"/></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MATRIZ CAME'!&#193;rea_de_impresi&#243;n"/><Relationship Id="rId1" Type="http://schemas.openxmlformats.org/officeDocument/2006/relationships/hyperlink" Target="#Presentacion!A1"/><Relationship Id="rId6" Type="http://schemas.openxmlformats.org/officeDocument/2006/relationships/image" Target="../media/image5.jpeg"/><Relationship Id="rId5" Type="http://schemas.openxmlformats.org/officeDocument/2006/relationships/image" Target="../media/image2.png"/><Relationship Id="rId4" Type="http://schemas.openxmlformats.org/officeDocument/2006/relationships/hyperlink" Target="#'AE PEST'!&#193;rea_de_impresi&#243;n"/></Relationships>
</file>

<file path=xl/drawings/_rels/drawing12.xml.rels><?xml version="1.0" encoding="UTF-8" standalone="yes"?>
<Relationships xmlns="http://schemas.openxmlformats.org/package/2006/relationships"><Relationship Id="rId3" Type="http://schemas.openxmlformats.org/officeDocument/2006/relationships/hyperlink" Target="#Presentacion!A1"/><Relationship Id="rId2" Type="http://schemas.openxmlformats.org/officeDocument/2006/relationships/image" Target="../media/image3.png"/><Relationship Id="rId1" Type="http://schemas.openxmlformats.org/officeDocument/2006/relationships/hyperlink" Target="#'RESUMEN EJECUTIVO'!&#193;rea_de_impresi&#243;n"/><Relationship Id="rId6" Type="http://schemas.openxmlformats.org/officeDocument/2006/relationships/image" Target="../media/image2.png"/><Relationship Id="rId5" Type="http://schemas.openxmlformats.org/officeDocument/2006/relationships/hyperlink" Target="#'PARTES INTERESADAS'!Ocinco"/><Relationship Id="rId4"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FINAL!A1"/><Relationship Id="rId1" Type="http://schemas.openxmlformats.org/officeDocument/2006/relationships/hyperlink" Target="#Presentacion!A1"/><Relationship Id="rId4"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hyperlink" Target="#Presentacion!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resentacion!A1"/></Relationships>
</file>

<file path=xl/drawings/_rels/drawing3.xml.rels><?xml version="1.0" encoding="UTF-8" standalone="yes"?>
<Relationships xmlns="http://schemas.openxmlformats.org/package/2006/relationships"><Relationship Id="rId3" Type="http://schemas.openxmlformats.org/officeDocument/2006/relationships/hyperlink" Target="#Visi&#243;n!A1"/><Relationship Id="rId2" Type="http://schemas.openxmlformats.org/officeDocument/2006/relationships/image" Target="../media/image5.jpeg"/><Relationship Id="rId1" Type="http://schemas.openxmlformats.org/officeDocument/2006/relationships/hyperlink" Target="#Presentacion!A1"/><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Valores!A1"/><Relationship Id="rId2" Type="http://schemas.openxmlformats.org/officeDocument/2006/relationships/image" Target="../media/image5.jpeg"/><Relationship Id="rId1" Type="http://schemas.openxmlformats.org/officeDocument/2006/relationships/hyperlink" Target="#Presentacion!A1"/><Relationship Id="rId6" Type="http://schemas.openxmlformats.org/officeDocument/2006/relationships/image" Target="../media/image2.png"/><Relationship Id="rId5" Type="http://schemas.openxmlformats.org/officeDocument/2006/relationships/hyperlink" Target="#Misi&#243;n!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OBJETIVOS ESTRAT&#201;GICOS Y UEN'!A1"/><Relationship Id="rId1" Type="http://schemas.openxmlformats.org/officeDocument/2006/relationships/hyperlink" Target="#Presentacion!A1"/><Relationship Id="rId6" Type="http://schemas.openxmlformats.org/officeDocument/2006/relationships/image" Target="../media/image2.png"/><Relationship Id="rId5" Type="http://schemas.openxmlformats.org/officeDocument/2006/relationships/hyperlink" Target="#Visi&#243;n!A1"/><Relationship Id="rId4"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ANALISIS INTERNO Y EXTERNO'!A1"/><Relationship Id="rId1" Type="http://schemas.openxmlformats.org/officeDocument/2006/relationships/hyperlink" Target="#Presentacion!A1"/><Relationship Id="rId6" Type="http://schemas.openxmlformats.org/officeDocument/2006/relationships/image" Target="../media/image2.png"/><Relationship Id="rId5" Type="http://schemas.openxmlformats.org/officeDocument/2006/relationships/hyperlink" Target="#Valores!A1"/><Relationship Id="rId4" Type="http://schemas.openxmlformats.org/officeDocument/2006/relationships/image" Target="../media/image5.jpeg"/></Relationships>
</file>

<file path=xl/drawings/_rels/drawing7.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diagramLayout" Target="../diagrams/layout1.xml"/><Relationship Id="rId7" Type="http://schemas.openxmlformats.org/officeDocument/2006/relationships/hyperlink" Target="#'CADENA DE VALOR'!A1"/><Relationship Id="rId2" Type="http://schemas.openxmlformats.org/officeDocument/2006/relationships/diagramData" Target="../diagrams/data1.xml"/><Relationship Id="rId1" Type="http://schemas.openxmlformats.org/officeDocument/2006/relationships/hyperlink" Target="#Presentacion!A1"/><Relationship Id="rId6" Type="http://schemas.microsoft.com/office/2007/relationships/diagramDrawing" Target="../diagrams/drawing1.xml"/><Relationship Id="rId5" Type="http://schemas.openxmlformats.org/officeDocument/2006/relationships/diagramColors" Target="../diagrams/colors1.xml"/><Relationship Id="rId10" Type="http://schemas.openxmlformats.org/officeDocument/2006/relationships/image" Target="../media/image2.png"/><Relationship Id="rId4" Type="http://schemas.openxmlformats.org/officeDocument/2006/relationships/diagramQuickStyle" Target="../diagrams/quickStyle1.xml"/><Relationship Id="rId9" Type="http://schemas.openxmlformats.org/officeDocument/2006/relationships/hyperlink" Target="#'OBJETIVOS ESTRAT&#201;GICOS Y UEN'!A1"/></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AutodiagCadena!A1"/><Relationship Id="rId1" Type="http://schemas.openxmlformats.org/officeDocument/2006/relationships/hyperlink" Target="#Presentacion!A1"/><Relationship Id="rId5" Type="http://schemas.openxmlformats.org/officeDocument/2006/relationships/image" Target="../media/image2.png"/><Relationship Id="rId4" Type="http://schemas.openxmlformats.org/officeDocument/2006/relationships/hyperlink" Target="#'ANALISIS INTERNO Y EXTERNO'!A1"/></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ADENA DE VALOR'!A1"/><Relationship Id="rId1" Type="http://schemas.openxmlformats.org/officeDocument/2006/relationships/image" Target="../media/image5.jpeg"/><Relationship Id="rId6" Type="http://schemas.openxmlformats.org/officeDocument/2006/relationships/image" Target="../media/image2.png"/><Relationship Id="rId5" Type="http://schemas.openxmlformats.org/officeDocument/2006/relationships/hyperlink" Target="#INFORMACION!A1"/><Relationship Id="rId4" Type="http://schemas.openxmlformats.org/officeDocument/2006/relationships/hyperlink" Target="#'AE PEST'!&#193;rea_de_impresi&#243;n"/></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85725</xdr:rowOff>
    </xdr:to>
    <xdr:sp macro="" textlink="">
      <xdr:nvSpPr>
        <xdr:cNvPr id="1025" name="AutoShape 1" descr="Resultado de imagen para EXPERTS ENVIRONMENTAL CONSULTANTS"/>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85725</xdr:rowOff>
    </xdr:to>
    <xdr:sp macro="" textlink="">
      <xdr:nvSpPr>
        <xdr:cNvPr id="1026" name="AutoShape 2" descr="Resultado de imagen para EXPERTS ENVIRONMENTAL CONSULTANTS"/>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85725</xdr:rowOff>
    </xdr:to>
    <xdr:sp macro="" textlink="">
      <xdr:nvSpPr>
        <xdr:cNvPr id="1028" name="AutoShape 4" descr="Resultado de imagen para EXPERTS ENVIRONMENTAL CONSULTANTS"/>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457201</xdr:colOff>
      <xdr:row>0</xdr:row>
      <xdr:rowOff>0</xdr:rowOff>
    </xdr:from>
    <xdr:to>
      <xdr:col>4</xdr:col>
      <xdr:colOff>390526</xdr:colOff>
      <xdr:row>4</xdr:row>
      <xdr:rowOff>209233</xdr:rowOff>
    </xdr:to>
    <xdr:pic>
      <xdr:nvPicPr>
        <xdr:cNvPr id="7" name="Imagen 6" descr="No hay texto alternativo automático disponible."/>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023" t="28212" r="29345" b="26196"/>
        <a:stretch/>
      </xdr:blipFill>
      <xdr:spPr bwMode="auto">
        <a:xfrm>
          <a:off x="2600326" y="0"/>
          <a:ext cx="2171700" cy="1091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1333500</xdr:colOff>
      <xdr:row>19</xdr:row>
      <xdr:rowOff>9525</xdr:rowOff>
    </xdr:from>
    <xdr:to>
      <xdr:col>2</xdr:col>
      <xdr:colOff>6262</xdr:colOff>
      <xdr:row>20</xdr:row>
      <xdr:rowOff>304800</xdr:rowOff>
    </xdr:to>
    <xdr:pic>
      <xdr:nvPicPr>
        <xdr:cNvPr id="3" name="Picture 5" descr="Globalizacion"/>
        <xdr:cNvPicPr>
          <a:picLocks noChangeAspect="1" noChangeArrowheads="1"/>
        </xdr:cNvPicPr>
      </xdr:nvPicPr>
      <xdr:blipFill>
        <a:blip xmlns:r="http://schemas.openxmlformats.org/officeDocument/2006/relationships" r:embed="rId1"/>
        <a:srcRect/>
        <a:stretch>
          <a:fillRect/>
        </a:stretch>
      </xdr:blipFill>
      <xdr:spPr bwMode="auto">
        <a:xfrm>
          <a:off x="1371600" y="666750"/>
          <a:ext cx="904875" cy="3324225"/>
        </a:xfrm>
        <a:prstGeom prst="rect">
          <a:avLst/>
        </a:prstGeom>
        <a:noFill/>
      </xdr:spPr>
    </xdr:pic>
    <xdr:clientData/>
  </xdr:twoCellAnchor>
  <xdr:twoCellAnchor>
    <xdr:from>
      <xdr:col>1</xdr:col>
      <xdr:colOff>114301</xdr:colOff>
      <xdr:row>16</xdr:row>
      <xdr:rowOff>152400</xdr:rowOff>
    </xdr:from>
    <xdr:to>
      <xdr:col>9</xdr:col>
      <xdr:colOff>219075</xdr:colOff>
      <xdr:row>22</xdr:row>
      <xdr:rowOff>485775</xdr:rowOff>
    </xdr:to>
    <xdr:graphicFrame macro="">
      <xdr:nvGraphicFramePr>
        <xdr:cNvPr id="7"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0</xdr:row>
      <xdr:rowOff>66676</xdr:rowOff>
    </xdr:from>
    <xdr:to>
      <xdr:col>1</xdr:col>
      <xdr:colOff>571499</xdr:colOff>
      <xdr:row>0</xdr:row>
      <xdr:rowOff>533400</xdr:rowOff>
    </xdr:to>
    <xdr:sp macro="" textlink="">
      <xdr:nvSpPr>
        <xdr:cNvPr id="8" name="7 Rectángulo">
          <a:hlinkClick xmlns:r="http://schemas.openxmlformats.org/officeDocument/2006/relationships" r:id="rId3"/>
        </xdr:cNvPr>
        <xdr:cNvSpPr/>
      </xdr:nvSpPr>
      <xdr:spPr>
        <a:xfrm>
          <a:off x="76200" y="66676"/>
          <a:ext cx="1333499" cy="466724"/>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5</xdr:col>
      <xdr:colOff>704850</xdr:colOff>
      <xdr:row>75</xdr:row>
      <xdr:rowOff>114300</xdr:rowOff>
    </xdr:from>
    <xdr:to>
      <xdr:col>6</xdr:col>
      <xdr:colOff>381000</xdr:colOff>
      <xdr:row>77</xdr:row>
      <xdr:rowOff>85725</xdr:rowOff>
    </xdr:to>
    <xdr:pic>
      <xdr:nvPicPr>
        <xdr:cNvPr id="12" name="Picture 3">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blip>
        <a:srcRect/>
        <a:stretch>
          <a:fillRect/>
        </a:stretch>
      </xdr:blipFill>
      <xdr:spPr bwMode="auto">
        <a:xfrm>
          <a:off x="4895850" y="25650825"/>
          <a:ext cx="409575" cy="409575"/>
        </a:xfrm>
        <a:prstGeom prst="rect">
          <a:avLst/>
        </a:prstGeom>
        <a:noFill/>
        <a:ln w="1">
          <a:noFill/>
          <a:miter lim="800000"/>
          <a:headEnd/>
          <a:tailEnd type="none" w="med" len="med"/>
        </a:ln>
        <a:effectLst/>
      </xdr:spPr>
    </xdr:pic>
    <xdr:clientData/>
  </xdr:twoCellAnchor>
  <xdr:twoCellAnchor editAs="oneCell">
    <xdr:from>
      <xdr:col>0</xdr:col>
      <xdr:colOff>161925</xdr:colOff>
      <xdr:row>68</xdr:row>
      <xdr:rowOff>0</xdr:rowOff>
    </xdr:from>
    <xdr:to>
      <xdr:col>0</xdr:col>
      <xdr:colOff>704850</xdr:colOff>
      <xdr:row>70</xdr:row>
      <xdr:rowOff>78581</xdr:rowOff>
    </xdr:to>
    <xdr:pic>
      <xdr:nvPicPr>
        <xdr:cNvPr id="9" name="8 Imagen" descr="Imagen escribir.jpg"/>
        <xdr:cNvPicPr>
          <a:picLocks noChangeAspect="1"/>
        </xdr:cNvPicPr>
      </xdr:nvPicPr>
      <xdr:blipFill>
        <a:blip xmlns:r="http://schemas.openxmlformats.org/officeDocument/2006/relationships" r:embed="rId6" cstate="print"/>
        <a:stretch>
          <a:fillRect/>
        </a:stretch>
      </xdr:blipFill>
      <xdr:spPr>
        <a:xfrm>
          <a:off x="161925" y="23117175"/>
          <a:ext cx="542925" cy="526256"/>
        </a:xfrm>
        <a:prstGeom prst="rect">
          <a:avLst/>
        </a:prstGeom>
      </xdr:spPr>
    </xdr:pic>
    <xdr:clientData/>
  </xdr:twoCellAnchor>
  <xdr:twoCellAnchor>
    <xdr:from>
      <xdr:col>1</xdr:col>
      <xdr:colOff>581025</xdr:colOff>
      <xdr:row>75</xdr:row>
      <xdr:rowOff>19050</xdr:rowOff>
    </xdr:from>
    <xdr:to>
      <xdr:col>3</xdr:col>
      <xdr:colOff>420225</xdr:colOff>
      <xdr:row>77</xdr:row>
      <xdr:rowOff>171450</xdr:rowOff>
    </xdr:to>
    <xdr:sp macro="" textlink="">
      <xdr:nvSpPr>
        <xdr:cNvPr id="11" name="10 Rectángulo"/>
        <xdr:cNvSpPr/>
      </xdr:nvSpPr>
      <xdr:spPr>
        <a:xfrm>
          <a:off x="1419225" y="25555575"/>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eaLnBrk="1" fontAlgn="auto" latinLnBrk="0" hangingPunct="1"/>
          <a:r>
            <a:rPr lang="es-ES" sz="1100">
              <a:solidFill>
                <a:schemeClr val="lt1"/>
              </a:solidFill>
              <a:latin typeface="+mn-lt"/>
              <a:ea typeface="+mn-ea"/>
              <a:cs typeface="+mn-cs"/>
            </a:rPr>
            <a:t>6. ANÁLISIS</a:t>
          </a:r>
          <a:r>
            <a:rPr lang="es-ES" sz="1100" baseline="0">
              <a:solidFill>
                <a:schemeClr val="lt1"/>
              </a:solidFill>
              <a:latin typeface="+mn-lt"/>
              <a:ea typeface="+mn-ea"/>
              <a:cs typeface="+mn-cs"/>
            </a:rPr>
            <a:t> DE CADENA DE VALOR</a:t>
          </a:r>
          <a:endParaRPr lang="es-ES" sz="1100">
            <a:solidFill>
              <a:schemeClr val="lt1"/>
            </a:solidFill>
            <a:latin typeface="+mn-lt"/>
            <a:ea typeface="+mn-ea"/>
            <a:cs typeface="+mn-cs"/>
          </a:endParaRPr>
        </a:p>
      </xdr:txBody>
    </xdr:sp>
    <xdr:clientData/>
  </xdr:twoCellAnchor>
  <xdr:twoCellAnchor editAs="oneCell">
    <xdr:from>
      <xdr:col>1</xdr:col>
      <xdr:colOff>57150</xdr:colOff>
      <xdr:row>75</xdr:row>
      <xdr:rowOff>104775</xdr:rowOff>
    </xdr:from>
    <xdr:to>
      <xdr:col>1</xdr:col>
      <xdr:colOff>466725</xdr:colOff>
      <xdr:row>77</xdr:row>
      <xdr:rowOff>76200</xdr:rowOff>
    </xdr:to>
    <xdr:pic>
      <xdr:nvPicPr>
        <xdr:cNvPr id="13" name="Picture 3">
          <a:hlinkClick xmlns:r="http://schemas.openxmlformats.org/officeDocument/2006/relationships" r:id="rId7"/>
        </xdr:cNvPr>
        <xdr:cNvPicPr>
          <a:picLocks noChangeAspect="1" noChangeArrowheads="1"/>
        </xdr:cNvPicPr>
      </xdr:nvPicPr>
      <xdr:blipFill>
        <a:blip xmlns:r="http://schemas.openxmlformats.org/officeDocument/2006/relationships" r:embed="rId5" cstate="print">
          <a:duotone>
            <a:schemeClr val="accent1">
              <a:shade val="45000"/>
              <a:satMod val="135000"/>
            </a:schemeClr>
            <a:prstClr val="white"/>
          </a:duotone>
        </a:blip>
        <a:srcRect/>
        <a:stretch>
          <a:fillRect/>
        </a:stretch>
      </xdr:blipFill>
      <xdr:spPr bwMode="auto">
        <a:xfrm rot="10800000">
          <a:off x="895350" y="25641300"/>
          <a:ext cx="409575" cy="409575"/>
        </a:xfrm>
        <a:prstGeom prst="rect">
          <a:avLst/>
        </a:prstGeom>
        <a:noFill/>
        <a:ln w="1">
          <a:noFill/>
          <a:miter lim="800000"/>
          <a:headEnd/>
          <a:tailEnd type="none" w="med" len="med"/>
        </a:ln>
        <a:effectLst/>
      </xdr:spPr>
    </xdr:pic>
    <xdr:clientData/>
  </xdr:twoCellAnchor>
  <xdr:twoCellAnchor>
    <xdr:from>
      <xdr:col>3</xdr:col>
      <xdr:colOff>704850</xdr:colOff>
      <xdr:row>75</xdr:row>
      <xdr:rowOff>38100</xdr:rowOff>
    </xdr:from>
    <xdr:to>
      <xdr:col>5</xdr:col>
      <xdr:colOff>544050</xdr:colOff>
      <xdr:row>77</xdr:row>
      <xdr:rowOff>190500</xdr:rowOff>
    </xdr:to>
    <xdr:sp macro="" textlink="">
      <xdr:nvSpPr>
        <xdr:cNvPr id="14" name="13 Rectángulo"/>
        <xdr:cNvSpPr/>
      </xdr:nvSpPr>
      <xdr:spPr>
        <a:xfrm>
          <a:off x="3008168" y="25357282"/>
          <a:ext cx="1374746" cy="568036"/>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a:r>
            <a:rPr lang="es-ES" sz="1100">
              <a:solidFill>
                <a:schemeClr val="lt1"/>
              </a:solidFill>
              <a:latin typeface="+mn-lt"/>
              <a:ea typeface="+mn-ea"/>
              <a:cs typeface="+mn-cs"/>
            </a:rPr>
            <a:t>8. PARTES INTERESADAS</a:t>
          </a:r>
        </a:p>
      </xdr:txBody>
    </xdr:sp>
    <xdr:clientData/>
  </xdr:twoCellAnchor>
  <xdr:twoCellAnchor editAs="oneCell">
    <xdr:from>
      <xdr:col>4</xdr:col>
      <xdr:colOff>276225</xdr:colOff>
      <xdr:row>0</xdr:row>
      <xdr:rowOff>1</xdr:rowOff>
    </xdr:from>
    <xdr:to>
      <xdr:col>6</xdr:col>
      <xdr:colOff>219075</xdr:colOff>
      <xdr:row>2</xdr:row>
      <xdr:rowOff>4351</xdr:rowOff>
    </xdr:to>
    <xdr:pic>
      <xdr:nvPicPr>
        <xdr:cNvPr id="10" name="Imagen 9" descr="No hay texto alternativo automático disponible."/>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0023" t="28212" r="29345" b="26196"/>
        <a:stretch/>
      </xdr:blipFill>
      <xdr:spPr bwMode="auto">
        <a:xfrm>
          <a:off x="3629025" y="1"/>
          <a:ext cx="1514475" cy="7614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209550</xdr:colOff>
      <xdr:row>1</xdr:row>
      <xdr:rowOff>57149</xdr:rowOff>
    </xdr:from>
    <xdr:to>
      <xdr:col>1</xdr:col>
      <xdr:colOff>609600</xdr:colOff>
      <xdr:row>2</xdr:row>
      <xdr:rowOff>285749</xdr:rowOff>
    </xdr:to>
    <xdr:sp macro="" textlink="">
      <xdr:nvSpPr>
        <xdr:cNvPr id="2" name="1 Rectángulo">
          <a:hlinkClick xmlns:r="http://schemas.openxmlformats.org/officeDocument/2006/relationships" r:id="rId1"/>
        </xdr:cNvPr>
        <xdr:cNvSpPr/>
      </xdr:nvSpPr>
      <xdr:spPr>
        <a:xfrm>
          <a:off x="209550" y="276224"/>
          <a:ext cx="1095375" cy="4476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6</xdr:col>
      <xdr:colOff>409575</xdr:colOff>
      <xdr:row>46</xdr:row>
      <xdr:rowOff>41275</xdr:rowOff>
    </xdr:from>
    <xdr:to>
      <xdr:col>7</xdr:col>
      <xdr:colOff>57150</xdr:colOff>
      <xdr:row>48</xdr:row>
      <xdr:rowOff>22224</xdr:rowOff>
    </xdr:to>
    <xdr:pic>
      <xdr:nvPicPr>
        <xdr:cNvPr id="4" name="Picture 3">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5203825" y="19142075"/>
          <a:ext cx="409575" cy="400050"/>
        </a:xfrm>
        <a:prstGeom prst="rect">
          <a:avLst/>
        </a:prstGeom>
        <a:noFill/>
        <a:ln w="1">
          <a:noFill/>
          <a:miter lim="800000"/>
          <a:headEnd/>
          <a:tailEnd type="none" w="med" len="med"/>
        </a:ln>
        <a:effectLst/>
      </xdr:spPr>
    </xdr:pic>
    <xdr:clientData/>
  </xdr:twoCellAnchor>
  <xdr:twoCellAnchor editAs="oneCell">
    <xdr:from>
      <xdr:col>1</xdr:col>
      <xdr:colOff>841375</xdr:colOff>
      <xdr:row>46</xdr:row>
      <xdr:rowOff>76200</xdr:rowOff>
    </xdr:from>
    <xdr:to>
      <xdr:col>2</xdr:col>
      <xdr:colOff>266700</xdr:colOff>
      <xdr:row>48</xdr:row>
      <xdr:rowOff>47624</xdr:rowOff>
    </xdr:to>
    <xdr:pic>
      <xdr:nvPicPr>
        <xdr:cNvPr id="18" name="Picture 3">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1603375" y="19177000"/>
          <a:ext cx="409575" cy="390525"/>
        </a:xfrm>
        <a:prstGeom prst="rect">
          <a:avLst/>
        </a:prstGeom>
        <a:noFill/>
        <a:ln w="1">
          <a:noFill/>
          <a:miter lim="800000"/>
          <a:headEnd/>
          <a:tailEnd type="none" w="med" len="med"/>
        </a:ln>
        <a:effectLst/>
      </xdr:spPr>
    </xdr:pic>
    <xdr:clientData/>
  </xdr:twoCellAnchor>
  <xdr:twoCellAnchor>
    <xdr:from>
      <xdr:col>2</xdr:col>
      <xdr:colOff>349250</xdr:colOff>
      <xdr:row>45</xdr:row>
      <xdr:rowOff>171450</xdr:rowOff>
    </xdr:from>
    <xdr:to>
      <xdr:col>4</xdr:col>
      <xdr:colOff>571500</xdr:colOff>
      <xdr:row>48</xdr:row>
      <xdr:rowOff>104775</xdr:rowOff>
    </xdr:to>
    <xdr:sp macro="" textlink="">
      <xdr:nvSpPr>
        <xdr:cNvPr id="19" name="19 Rectángulo"/>
        <xdr:cNvSpPr/>
      </xdr:nvSpPr>
      <xdr:spPr>
        <a:xfrm>
          <a:off x="2095500" y="19907250"/>
          <a:ext cx="1746250" cy="561975"/>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a:t>7. P.E.S.T.</a:t>
          </a:r>
        </a:p>
      </xdr:txBody>
    </xdr:sp>
    <xdr:clientData/>
  </xdr:twoCellAnchor>
  <xdr:twoCellAnchor>
    <xdr:from>
      <xdr:col>4</xdr:col>
      <xdr:colOff>660400</xdr:colOff>
      <xdr:row>45</xdr:row>
      <xdr:rowOff>171450</xdr:rowOff>
    </xdr:from>
    <xdr:to>
      <xdr:col>6</xdr:col>
      <xdr:colOff>255125</xdr:colOff>
      <xdr:row>48</xdr:row>
      <xdr:rowOff>104775</xdr:rowOff>
    </xdr:to>
    <xdr:sp macro="" textlink="">
      <xdr:nvSpPr>
        <xdr:cNvPr id="20" name="20 Rectángulo"/>
        <xdr:cNvSpPr/>
      </xdr:nvSpPr>
      <xdr:spPr>
        <a:xfrm>
          <a:off x="3930650" y="19907250"/>
          <a:ext cx="1118725" cy="561975"/>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fontAlgn="base"/>
          <a:r>
            <a:rPr lang="es-ES" sz="1100">
              <a:solidFill>
                <a:schemeClr val="lt1"/>
              </a:solidFill>
              <a:latin typeface="+mn-lt"/>
              <a:ea typeface="+mn-ea"/>
              <a:cs typeface="+mn-cs"/>
            </a:rPr>
            <a:t>9. MATRIZ CAME</a:t>
          </a:r>
          <a:endParaRPr lang="es-ES" sz="1100" baseline="0">
            <a:solidFill>
              <a:schemeClr val="lt1"/>
            </a:solidFill>
            <a:latin typeface="+mn-lt"/>
            <a:ea typeface="+mn-ea"/>
            <a:cs typeface="+mn-cs"/>
          </a:endParaRPr>
        </a:p>
      </xdr:txBody>
    </xdr:sp>
    <xdr:clientData/>
  </xdr:twoCellAnchor>
  <xdr:twoCellAnchor editAs="oneCell">
    <xdr:from>
      <xdr:col>4</xdr:col>
      <xdr:colOff>361950</xdr:colOff>
      <xdr:row>1</xdr:row>
      <xdr:rowOff>31750</xdr:rowOff>
    </xdr:from>
    <xdr:to>
      <xdr:col>6</xdr:col>
      <xdr:colOff>285750</xdr:colOff>
      <xdr:row>3</xdr:row>
      <xdr:rowOff>388620</xdr:rowOff>
    </xdr:to>
    <xdr:pic>
      <xdr:nvPicPr>
        <xdr:cNvPr id="21" name="Imagen 20" descr="No hay texto alternativo automático disponible."/>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0023" t="28212" r="29345" b="26196"/>
        <a:stretch/>
      </xdr:blipFill>
      <xdr:spPr bwMode="auto">
        <a:xfrm>
          <a:off x="3632200" y="241300"/>
          <a:ext cx="1447800" cy="775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0</xdr:col>
      <xdr:colOff>542925</xdr:colOff>
      <xdr:row>14</xdr:row>
      <xdr:rowOff>507206</xdr:rowOff>
    </xdr:to>
    <xdr:pic>
      <xdr:nvPicPr>
        <xdr:cNvPr id="12" name="29 Imagen" descr="Imagen escribir.jpg"/>
        <xdr:cNvPicPr>
          <a:picLocks noChangeAspect="1"/>
        </xdr:cNvPicPr>
      </xdr:nvPicPr>
      <xdr:blipFill>
        <a:blip xmlns:r="http://schemas.openxmlformats.org/officeDocument/2006/relationships" r:embed="rId6" cstate="print"/>
        <a:stretch>
          <a:fillRect/>
        </a:stretch>
      </xdr:blipFill>
      <xdr:spPr>
        <a:xfrm>
          <a:off x="0" y="1955800"/>
          <a:ext cx="542925" cy="507206"/>
        </a:xfrm>
        <a:prstGeom prst="rect">
          <a:avLst/>
        </a:prstGeom>
      </xdr:spPr>
    </xdr:pic>
    <xdr:clientData/>
  </xdr:twoCellAnchor>
  <xdr:twoCellAnchor editAs="oneCell">
    <xdr:from>
      <xdr:col>1</xdr:col>
      <xdr:colOff>161925</xdr:colOff>
      <xdr:row>37</xdr:row>
      <xdr:rowOff>0</xdr:rowOff>
    </xdr:from>
    <xdr:to>
      <xdr:col>1</xdr:col>
      <xdr:colOff>704850</xdr:colOff>
      <xdr:row>39</xdr:row>
      <xdr:rowOff>91546</xdr:rowOff>
    </xdr:to>
    <xdr:pic>
      <xdr:nvPicPr>
        <xdr:cNvPr id="9" name="8 Imagen" descr="Imagen escribir.jpg"/>
        <xdr:cNvPicPr>
          <a:picLocks noChangeAspect="1"/>
        </xdr:cNvPicPr>
      </xdr:nvPicPr>
      <xdr:blipFill>
        <a:blip xmlns:r="http://schemas.openxmlformats.org/officeDocument/2006/relationships" r:embed="rId6" cstate="print"/>
        <a:stretch>
          <a:fillRect/>
        </a:stretch>
      </xdr:blipFill>
      <xdr:spPr>
        <a:xfrm>
          <a:off x="161925" y="23787100"/>
          <a:ext cx="542925" cy="5040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742950</xdr:colOff>
      <xdr:row>33</xdr:row>
      <xdr:rowOff>19050</xdr:rowOff>
    </xdr:from>
    <xdr:to>
      <xdr:col>6</xdr:col>
      <xdr:colOff>393700</xdr:colOff>
      <xdr:row>35</xdr:row>
      <xdr:rowOff>0</xdr:rowOff>
    </xdr:to>
    <xdr:pic>
      <xdr:nvPicPr>
        <xdr:cNvPr id="3" name="Picture 3">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duotone>
            <a:schemeClr val="accent1">
              <a:shade val="45000"/>
              <a:satMod val="135000"/>
            </a:schemeClr>
            <a:prstClr val="white"/>
          </a:duotone>
        </a:blip>
        <a:srcRect/>
        <a:stretch>
          <a:fillRect/>
        </a:stretch>
      </xdr:blipFill>
      <xdr:spPr bwMode="auto">
        <a:xfrm>
          <a:off x="4559300" y="7848600"/>
          <a:ext cx="412750" cy="400050"/>
        </a:xfrm>
        <a:prstGeom prst="rect">
          <a:avLst/>
        </a:prstGeom>
        <a:noFill/>
        <a:ln w="1">
          <a:noFill/>
          <a:miter lim="800000"/>
          <a:headEnd/>
          <a:tailEnd type="none" w="med" len="med"/>
        </a:ln>
        <a:effectLst/>
      </xdr:spPr>
    </xdr:pic>
    <xdr:clientData/>
  </xdr:twoCellAnchor>
  <xdr:twoCellAnchor>
    <xdr:from>
      <xdr:col>0</xdr:col>
      <xdr:colOff>180975</xdr:colOff>
      <xdr:row>1</xdr:row>
      <xdr:rowOff>0</xdr:rowOff>
    </xdr:from>
    <xdr:to>
      <xdr:col>1</xdr:col>
      <xdr:colOff>438150</xdr:colOff>
      <xdr:row>2</xdr:row>
      <xdr:rowOff>95250</xdr:rowOff>
    </xdr:to>
    <xdr:sp macro="" textlink="">
      <xdr:nvSpPr>
        <xdr:cNvPr id="4" name="3 Rectángulo">
          <a:hlinkClick xmlns:r="http://schemas.openxmlformats.org/officeDocument/2006/relationships" r:id="rId3"/>
        </xdr:cNvPr>
        <xdr:cNvSpPr/>
      </xdr:nvSpPr>
      <xdr:spPr>
        <a:xfrm>
          <a:off x="180975" y="219075"/>
          <a:ext cx="1095375" cy="4476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0</xdr:col>
      <xdr:colOff>104775</xdr:colOff>
      <xdr:row>11</xdr:row>
      <xdr:rowOff>0</xdr:rowOff>
    </xdr:from>
    <xdr:to>
      <xdr:col>0</xdr:col>
      <xdr:colOff>647700</xdr:colOff>
      <xdr:row>13</xdr:row>
      <xdr:rowOff>59531</xdr:rowOff>
    </xdr:to>
    <xdr:pic>
      <xdr:nvPicPr>
        <xdr:cNvPr id="5" name="4 Imagen" descr="Imagen escribir.jpg"/>
        <xdr:cNvPicPr>
          <a:picLocks noChangeAspect="1"/>
        </xdr:cNvPicPr>
      </xdr:nvPicPr>
      <xdr:blipFill>
        <a:blip xmlns:r="http://schemas.openxmlformats.org/officeDocument/2006/relationships" r:embed="rId4" cstate="print"/>
        <a:stretch>
          <a:fillRect/>
        </a:stretch>
      </xdr:blipFill>
      <xdr:spPr>
        <a:xfrm>
          <a:off x="104775" y="2447925"/>
          <a:ext cx="542925" cy="526256"/>
        </a:xfrm>
        <a:prstGeom prst="rect">
          <a:avLst/>
        </a:prstGeom>
      </xdr:spPr>
    </xdr:pic>
    <xdr:clientData/>
  </xdr:twoCellAnchor>
  <xdr:twoCellAnchor>
    <xdr:from>
      <xdr:col>1</xdr:col>
      <xdr:colOff>600075</xdr:colOff>
      <xdr:row>32</xdr:row>
      <xdr:rowOff>133350</xdr:rowOff>
    </xdr:from>
    <xdr:to>
      <xdr:col>3</xdr:col>
      <xdr:colOff>439275</xdr:colOff>
      <xdr:row>35</xdr:row>
      <xdr:rowOff>66675</xdr:rowOff>
    </xdr:to>
    <xdr:sp macro="" textlink="">
      <xdr:nvSpPr>
        <xdr:cNvPr id="6" name="5 Rectángulo"/>
        <xdr:cNvSpPr/>
      </xdr:nvSpPr>
      <xdr:spPr>
        <a:xfrm>
          <a:off x="1438275" y="8096250"/>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a:r>
            <a:rPr lang="es-ES" sz="1100">
              <a:solidFill>
                <a:schemeClr val="lt1"/>
              </a:solidFill>
              <a:latin typeface="+mn-lt"/>
              <a:ea typeface="+mn-ea"/>
              <a:cs typeface="+mn-cs"/>
            </a:rPr>
            <a:t>8. PARTES</a:t>
          </a:r>
          <a:r>
            <a:rPr lang="es-ES" sz="1100" baseline="0">
              <a:solidFill>
                <a:schemeClr val="lt1"/>
              </a:solidFill>
              <a:latin typeface="+mn-lt"/>
              <a:ea typeface="+mn-ea"/>
              <a:cs typeface="+mn-cs"/>
            </a:rPr>
            <a:t> INTERESADAS</a:t>
          </a:r>
          <a:endParaRPr lang="es-ES" sz="1100">
            <a:solidFill>
              <a:schemeClr val="lt1"/>
            </a:solidFill>
            <a:latin typeface="+mn-lt"/>
            <a:ea typeface="+mn-ea"/>
            <a:cs typeface="+mn-cs"/>
          </a:endParaRPr>
        </a:p>
      </xdr:txBody>
    </xdr:sp>
    <xdr:clientData/>
  </xdr:twoCellAnchor>
  <xdr:twoCellAnchor editAs="oneCell">
    <xdr:from>
      <xdr:col>1</xdr:col>
      <xdr:colOff>66675</xdr:colOff>
      <xdr:row>33</xdr:row>
      <xdr:rowOff>0</xdr:rowOff>
    </xdr:from>
    <xdr:to>
      <xdr:col>1</xdr:col>
      <xdr:colOff>476250</xdr:colOff>
      <xdr:row>34</xdr:row>
      <xdr:rowOff>190500</xdr:rowOff>
    </xdr:to>
    <xdr:pic>
      <xdr:nvPicPr>
        <xdr:cNvPr id="7" name="Picture 3">
          <a:hlinkClick xmlns:r="http://schemas.openxmlformats.org/officeDocument/2006/relationships" r:id="rId5"/>
        </xdr:cNvPr>
        <xdr:cNvPicPr>
          <a:picLocks noChangeAspect="1" noChangeArrowheads="1"/>
        </xdr:cNvPicPr>
      </xdr:nvPicPr>
      <xdr:blipFill>
        <a:blip xmlns:r="http://schemas.openxmlformats.org/officeDocument/2006/relationships" r:embed="rId2" cstate="print">
          <a:duotone>
            <a:schemeClr val="accent1">
              <a:shade val="45000"/>
              <a:satMod val="135000"/>
            </a:schemeClr>
            <a:prstClr val="white"/>
          </a:duotone>
        </a:blip>
        <a:srcRect/>
        <a:stretch>
          <a:fillRect/>
        </a:stretch>
      </xdr:blipFill>
      <xdr:spPr bwMode="auto">
        <a:xfrm rot="10800000">
          <a:off x="904875" y="8181975"/>
          <a:ext cx="409575" cy="409575"/>
        </a:xfrm>
        <a:prstGeom prst="rect">
          <a:avLst/>
        </a:prstGeom>
        <a:noFill/>
        <a:ln w="1">
          <a:noFill/>
          <a:miter lim="800000"/>
          <a:headEnd/>
          <a:tailEnd type="none" w="med" len="med"/>
        </a:ln>
        <a:effectLst/>
      </xdr:spPr>
    </xdr:pic>
    <xdr:clientData/>
  </xdr:twoCellAnchor>
  <xdr:twoCellAnchor>
    <xdr:from>
      <xdr:col>3</xdr:col>
      <xdr:colOff>714375</xdr:colOff>
      <xdr:row>32</xdr:row>
      <xdr:rowOff>133350</xdr:rowOff>
    </xdr:from>
    <xdr:to>
      <xdr:col>5</xdr:col>
      <xdr:colOff>553575</xdr:colOff>
      <xdr:row>35</xdr:row>
      <xdr:rowOff>66675</xdr:rowOff>
    </xdr:to>
    <xdr:sp macro="" textlink="">
      <xdr:nvSpPr>
        <xdr:cNvPr id="8" name="7 Rectángulo"/>
        <xdr:cNvSpPr/>
      </xdr:nvSpPr>
      <xdr:spPr>
        <a:xfrm>
          <a:off x="3006725" y="7753350"/>
          <a:ext cx="1363200" cy="561975"/>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algn="ctr"/>
          <a:r>
            <a:rPr lang="es-ES" sz="1100">
              <a:solidFill>
                <a:schemeClr val="lt1"/>
              </a:solidFill>
              <a:latin typeface="+mn-lt"/>
              <a:ea typeface="+mn-ea"/>
              <a:cs typeface="+mn-cs"/>
            </a:rPr>
            <a:t>RESUMEN</a:t>
          </a:r>
          <a:r>
            <a:rPr lang="es-ES" sz="1100" baseline="0">
              <a:solidFill>
                <a:schemeClr val="lt1"/>
              </a:solidFill>
              <a:latin typeface="+mn-lt"/>
              <a:ea typeface="+mn-ea"/>
              <a:cs typeface="+mn-cs"/>
            </a:rPr>
            <a:t> ESTRATÉGICO</a:t>
          </a:r>
          <a:endParaRPr lang="es-ES" sz="1100">
            <a:solidFill>
              <a:schemeClr val="lt1"/>
            </a:solidFill>
            <a:latin typeface="+mn-lt"/>
            <a:ea typeface="+mn-ea"/>
            <a:cs typeface="+mn-cs"/>
          </a:endParaRPr>
        </a:p>
      </xdr:txBody>
    </xdr:sp>
    <xdr:clientData/>
  </xdr:twoCellAnchor>
  <xdr:twoCellAnchor editAs="oneCell">
    <xdr:from>
      <xdr:col>2</xdr:col>
      <xdr:colOff>781050</xdr:colOff>
      <xdr:row>0</xdr:row>
      <xdr:rowOff>0</xdr:rowOff>
    </xdr:from>
    <xdr:to>
      <xdr:col>4</xdr:col>
      <xdr:colOff>685800</xdr:colOff>
      <xdr:row>3</xdr:row>
      <xdr:rowOff>4392</xdr:rowOff>
    </xdr:to>
    <xdr:pic>
      <xdr:nvPicPr>
        <xdr:cNvPr id="9" name="Imagen 8" descr="No hay texto alternativo automático disponible."/>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0023" t="28212" r="29345" b="26196"/>
        <a:stretch/>
      </xdr:blipFill>
      <xdr:spPr bwMode="auto">
        <a:xfrm>
          <a:off x="2457450" y="0"/>
          <a:ext cx="1581150" cy="7949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247650</xdr:colOff>
      <xdr:row>1</xdr:row>
      <xdr:rowOff>66675</xdr:rowOff>
    </xdr:from>
    <xdr:to>
      <xdr:col>1</xdr:col>
      <xdr:colOff>962025</xdr:colOff>
      <xdr:row>2</xdr:row>
      <xdr:rowOff>161925</xdr:rowOff>
    </xdr:to>
    <xdr:sp macro="" textlink="">
      <xdr:nvSpPr>
        <xdr:cNvPr id="2" name="1 Rectángulo">
          <a:hlinkClick xmlns:r="http://schemas.openxmlformats.org/officeDocument/2006/relationships" r:id="rId1"/>
        </xdr:cNvPr>
        <xdr:cNvSpPr/>
      </xdr:nvSpPr>
      <xdr:spPr>
        <a:xfrm>
          <a:off x="247650" y="66675"/>
          <a:ext cx="1095375" cy="4476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4</xdr:col>
      <xdr:colOff>457200</xdr:colOff>
      <xdr:row>107</xdr:row>
      <xdr:rowOff>123825</xdr:rowOff>
    </xdr:from>
    <xdr:to>
      <xdr:col>5</xdr:col>
      <xdr:colOff>9525</xdr:colOff>
      <xdr:row>109</xdr:row>
      <xdr:rowOff>95251</xdr:rowOff>
    </xdr:to>
    <xdr:pic>
      <xdr:nvPicPr>
        <xdr:cNvPr id="3" name="Picture 3">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581525" y="25974675"/>
          <a:ext cx="409575" cy="409575"/>
        </a:xfrm>
        <a:prstGeom prst="rect">
          <a:avLst/>
        </a:prstGeom>
        <a:noFill/>
        <a:ln w="1">
          <a:noFill/>
          <a:miter lim="800000"/>
          <a:headEnd/>
          <a:tailEnd type="none" w="med" len="med"/>
        </a:ln>
        <a:effectLst/>
      </xdr:spPr>
    </xdr:pic>
    <xdr:clientData/>
  </xdr:twoCellAnchor>
  <xdr:twoCellAnchor editAs="oneCell">
    <xdr:from>
      <xdr:col>2</xdr:col>
      <xdr:colOff>190500</xdr:colOff>
      <xdr:row>0</xdr:row>
      <xdr:rowOff>1</xdr:rowOff>
    </xdr:from>
    <xdr:to>
      <xdr:col>4</xdr:col>
      <xdr:colOff>76200</xdr:colOff>
      <xdr:row>3</xdr:row>
      <xdr:rowOff>334</xdr:rowOff>
    </xdr:to>
    <xdr:pic>
      <xdr:nvPicPr>
        <xdr:cNvPr id="4" name="Imagen 3" descr="No hay texto alternativo automático disponible."/>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0023" t="28212" r="29345" b="26196"/>
        <a:stretch/>
      </xdr:blipFill>
      <xdr:spPr bwMode="auto">
        <a:xfrm>
          <a:off x="2647950" y="1"/>
          <a:ext cx="1552575" cy="78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152400</xdr:colOff>
      <xdr:row>4</xdr:row>
      <xdr:rowOff>184151</xdr:rowOff>
    </xdr:from>
    <xdr:to>
      <xdr:col>4</xdr:col>
      <xdr:colOff>38100</xdr:colOff>
      <xdr:row>8</xdr:row>
      <xdr:rowOff>63051</xdr:rowOff>
    </xdr:to>
    <xdr:pic>
      <xdr:nvPicPr>
        <xdr:cNvPr id="6" name="Imagen 5" descr="No hay texto alternativo automático disponible."/>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0023" t="28212" r="29345" b="26196"/>
        <a:stretch/>
      </xdr:blipFill>
      <xdr:spPr bwMode="auto">
        <a:xfrm>
          <a:off x="2406650" y="1295401"/>
          <a:ext cx="1409700" cy="76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28</xdr:row>
      <xdr:rowOff>0</xdr:rowOff>
    </xdr:from>
    <xdr:to>
      <xdr:col>5</xdr:col>
      <xdr:colOff>628650</xdr:colOff>
      <xdr:row>29</xdr:row>
      <xdr:rowOff>200025</xdr:rowOff>
    </xdr:to>
    <xdr:sp macro="" textlink="">
      <xdr:nvSpPr>
        <xdr:cNvPr id="2" name="1 Rectángulo">
          <a:hlinkClick xmlns:r="http://schemas.openxmlformats.org/officeDocument/2006/relationships" r:id="rId1"/>
        </xdr:cNvPr>
        <xdr:cNvSpPr/>
      </xdr:nvSpPr>
      <xdr:spPr>
        <a:xfrm>
          <a:off x="2667000" y="6715125"/>
          <a:ext cx="1162050" cy="419100"/>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542925</xdr:colOff>
      <xdr:row>36</xdr:row>
      <xdr:rowOff>123825</xdr:rowOff>
    </xdr:from>
    <xdr:to>
      <xdr:col>5</xdr:col>
      <xdr:colOff>95250</xdr:colOff>
      <xdr:row>39</xdr:row>
      <xdr:rowOff>57150</xdr:rowOff>
    </xdr:to>
    <xdr:sp macro="" textlink="">
      <xdr:nvSpPr>
        <xdr:cNvPr id="5" name="4 Rectángulo"/>
        <xdr:cNvSpPr/>
      </xdr:nvSpPr>
      <xdr:spPr>
        <a:xfrm>
          <a:off x="1381125" y="9010650"/>
          <a:ext cx="1457325"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INDICE</a:t>
          </a:r>
          <a:endParaRPr lang="es-ES"/>
        </a:p>
      </xdr:txBody>
    </xdr:sp>
    <xdr:clientData/>
  </xdr:twoCellAnchor>
  <xdr:twoCellAnchor editAs="oneCell">
    <xdr:from>
      <xdr:col>3</xdr:col>
      <xdr:colOff>9525</xdr:colOff>
      <xdr:row>37</xdr:row>
      <xdr:rowOff>0</xdr:rowOff>
    </xdr:from>
    <xdr:to>
      <xdr:col>3</xdr:col>
      <xdr:colOff>419100</xdr:colOff>
      <xdr:row>38</xdr:row>
      <xdr:rowOff>190500</xdr:rowOff>
    </xdr:to>
    <xdr:pic>
      <xdr:nvPicPr>
        <xdr:cNvPr id="6" name="Picture 3">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duotone>
            <a:schemeClr val="accent1">
              <a:shade val="45000"/>
              <a:satMod val="135000"/>
            </a:schemeClr>
            <a:prstClr val="white"/>
          </a:duotone>
        </a:blip>
        <a:srcRect/>
        <a:stretch>
          <a:fillRect/>
        </a:stretch>
      </xdr:blipFill>
      <xdr:spPr bwMode="auto">
        <a:xfrm rot="10800000">
          <a:off x="847725" y="9105900"/>
          <a:ext cx="409575" cy="4095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133349</xdr:colOff>
      <xdr:row>0</xdr:row>
      <xdr:rowOff>123825</xdr:rowOff>
    </xdr:from>
    <xdr:to>
      <xdr:col>1</xdr:col>
      <xdr:colOff>600074</xdr:colOff>
      <xdr:row>2</xdr:row>
      <xdr:rowOff>0</xdr:rowOff>
    </xdr:to>
    <xdr:sp macro="" textlink="">
      <xdr:nvSpPr>
        <xdr:cNvPr id="3" name="2 Rectángulo">
          <a:hlinkClick xmlns:r="http://schemas.openxmlformats.org/officeDocument/2006/relationships" r:id="rId1"/>
        </xdr:cNvPr>
        <xdr:cNvSpPr/>
      </xdr:nvSpPr>
      <xdr:spPr>
        <a:xfrm>
          <a:off x="133349" y="123825"/>
          <a:ext cx="1304925" cy="3333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0</xdr:col>
      <xdr:colOff>114326</xdr:colOff>
      <xdr:row>38</xdr:row>
      <xdr:rowOff>133356</xdr:rowOff>
    </xdr:from>
    <xdr:to>
      <xdr:col>0</xdr:col>
      <xdr:colOff>657251</xdr:colOff>
      <xdr:row>41</xdr:row>
      <xdr:rowOff>2386</xdr:rowOff>
    </xdr:to>
    <xdr:pic>
      <xdr:nvPicPr>
        <xdr:cNvPr id="5" name="4 Imagen" descr="Imagen escribir.jpg"/>
        <xdr:cNvPicPr>
          <a:picLocks noChangeAspect="1"/>
        </xdr:cNvPicPr>
      </xdr:nvPicPr>
      <xdr:blipFill>
        <a:blip xmlns:r="http://schemas.openxmlformats.org/officeDocument/2006/relationships" r:embed="rId2" cstate="print"/>
        <a:stretch>
          <a:fillRect/>
        </a:stretch>
      </xdr:blipFill>
      <xdr:spPr>
        <a:xfrm>
          <a:off x="114326" y="9658356"/>
          <a:ext cx="542925" cy="526256"/>
        </a:xfrm>
        <a:prstGeom prst="rect">
          <a:avLst/>
        </a:prstGeom>
      </xdr:spPr>
    </xdr:pic>
    <xdr:clientData/>
  </xdr:twoCellAnchor>
  <xdr:twoCellAnchor editAs="oneCell">
    <xdr:from>
      <xdr:col>5</xdr:col>
      <xdr:colOff>342900</xdr:colOff>
      <xdr:row>46</xdr:row>
      <xdr:rowOff>209550</xdr:rowOff>
    </xdr:from>
    <xdr:to>
      <xdr:col>5</xdr:col>
      <xdr:colOff>752475</xdr:colOff>
      <xdr:row>48</xdr:row>
      <xdr:rowOff>177222</xdr:rowOff>
    </xdr:to>
    <xdr:pic>
      <xdr:nvPicPr>
        <xdr:cNvPr id="9" name="Picture 3">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blip>
        <a:srcRect/>
        <a:stretch>
          <a:fillRect/>
        </a:stretch>
      </xdr:blipFill>
      <xdr:spPr bwMode="auto">
        <a:xfrm>
          <a:off x="4762500" y="9096375"/>
          <a:ext cx="409575" cy="409575"/>
        </a:xfrm>
        <a:prstGeom prst="rect">
          <a:avLst/>
        </a:prstGeom>
        <a:noFill/>
        <a:ln w="1">
          <a:noFill/>
          <a:miter lim="800000"/>
          <a:headEnd/>
          <a:tailEnd type="none" w="med" len="med"/>
        </a:ln>
        <a:effectLst/>
      </xdr:spPr>
    </xdr:pic>
    <xdr:clientData/>
  </xdr:twoCellAnchor>
  <xdr:twoCellAnchor>
    <xdr:from>
      <xdr:col>1</xdr:col>
      <xdr:colOff>542925</xdr:colOff>
      <xdr:row>46</xdr:row>
      <xdr:rowOff>123825</xdr:rowOff>
    </xdr:from>
    <xdr:to>
      <xdr:col>3</xdr:col>
      <xdr:colOff>81525</xdr:colOff>
      <xdr:row>49</xdr:row>
      <xdr:rowOff>57150</xdr:rowOff>
    </xdr:to>
    <xdr:sp macro="" textlink="">
      <xdr:nvSpPr>
        <xdr:cNvPr id="10" name="9 Rectángulo"/>
        <xdr:cNvSpPr/>
      </xdr:nvSpPr>
      <xdr:spPr>
        <a:xfrm>
          <a:off x="1381125" y="90106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INDICE</a:t>
          </a:r>
          <a:endParaRPr lang="es-ES"/>
        </a:p>
      </xdr:txBody>
    </xdr:sp>
    <xdr:clientData/>
  </xdr:twoCellAnchor>
  <xdr:twoCellAnchor>
    <xdr:from>
      <xdr:col>3</xdr:col>
      <xdr:colOff>371474</xdr:colOff>
      <xdr:row>46</xdr:row>
      <xdr:rowOff>123825</xdr:rowOff>
    </xdr:from>
    <xdr:to>
      <xdr:col>5</xdr:col>
      <xdr:colOff>138674</xdr:colOff>
      <xdr:row>49</xdr:row>
      <xdr:rowOff>57150</xdr:rowOff>
    </xdr:to>
    <xdr:sp macro="" textlink="">
      <xdr:nvSpPr>
        <xdr:cNvPr id="11" name="10 Rectángulo"/>
        <xdr:cNvSpPr/>
      </xdr:nvSpPr>
      <xdr:spPr>
        <a:xfrm>
          <a:off x="3114674" y="90106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2. VISIÓN</a:t>
          </a:r>
          <a:r>
            <a:rPr lang="es-ES" sz="1100" baseline="0">
              <a:solidFill>
                <a:schemeClr val="lt1"/>
              </a:solidFill>
              <a:latin typeface="+mn-lt"/>
              <a:ea typeface="+mn-ea"/>
              <a:cs typeface="+mn-cs"/>
            </a:rPr>
            <a:t> </a:t>
          </a:r>
          <a:endParaRPr lang="es-ES"/>
        </a:p>
      </xdr:txBody>
    </xdr:sp>
    <xdr:clientData/>
  </xdr:twoCellAnchor>
  <xdr:twoCellAnchor editAs="oneCell">
    <xdr:from>
      <xdr:col>1</xdr:col>
      <xdr:colOff>9525</xdr:colOff>
      <xdr:row>47</xdr:row>
      <xdr:rowOff>0</xdr:rowOff>
    </xdr:from>
    <xdr:to>
      <xdr:col>1</xdr:col>
      <xdr:colOff>419100</xdr:colOff>
      <xdr:row>48</xdr:row>
      <xdr:rowOff>190499</xdr:rowOff>
    </xdr:to>
    <xdr:pic>
      <xdr:nvPicPr>
        <xdr:cNvPr id="12" name="Picture 3">
          <a:hlinkClick xmlns:r="http://schemas.openxmlformats.org/officeDocument/2006/relationships" r:id="rId1"/>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blip>
        <a:srcRect/>
        <a:stretch>
          <a:fillRect/>
        </a:stretch>
      </xdr:blipFill>
      <xdr:spPr bwMode="auto">
        <a:xfrm rot="10800000">
          <a:off x="847725" y="9677400"/>
          <a:ext cx="409575" cy="409575"/>
        </a:xfrm>
        <a:prstGeom prst="rect">
          <a:avLst/>
        </a:prstGeom>
        <a:noFill/>
        <a:ln w="1">
          <a:noFill/>
          <a:miter lim="800000"/>
          <a:headEnd/>
          <a:tailEnd type="none" w="med" len="med"/>
        </a:ln>
        <a:effectLst/>
      </xdr:spPr>
    </xdr:pic>
    <xdr:clientData/>
  </xdr:twoCellAnchor>
  <xdr:twoCellAnchor editAs="oneCell">
    <xdr:from>
      <xdr:col>2</xdr:col>
      <xdr:colOff>1028700</xdr:colOff>
      <xdr:row>0</xdr:row>
      <xdr:rowOff>0</xdr:rowOff>
    </xdr:from>
    <xdr:to>
      <xdr:col>4</xdr:col>
      <xdr:colOff>723900</xdr:colOff>
      <xdr:row>2</xdr:row>
      <xdr:rowOff>207645</xdr:rowOff>
    </xdr:to>
    <xdr:pic>
      <xdr:nvPicPr>
        <xdr:cNvPr id="8" name="Imagen 7" descr="No hay texto alternativo automático disponible."/>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0023" t="28212" r="29345" b="26196"/>
        <a:stretch/>
      </xdr:blipFill>
      <xdr:spPr bwMode="auto">
        <a:xfrm>
          <a:off x="2705100" y="0"/>
          <a:ext cx="1600200" cy="804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114326</xdr:colOff>
      <xdr:row>29</xdr:row>
      <xdr:rowOff>133356</xdr:rowOff>
    </xdr:from>
    <xdr:ext cx="542925" cy="492485"/>
    <xdr:pic>
      <xdr:nvPicPr>
        <xdr:cNvPr id="13" name="4 Imagen" descr="Imagen escribir.jpg"/>
        <xdr:cNvPicPr>
          <a:picLocks noChangeAspect="1"/>
        </xdr:cNvPicPr>
      </xdr:nvPicPr>
      <xdr:blipFill>
        <a:blip xmlns:r="http://schemas.openxmlformats.org/officeDocument/2006/relationships" r:embed="rId2" cstate="print"/>
        <a:stretch>
          <a:fillRect/>
        </a:stretch>
      </xdr:blipFill>
      <xdr:spPr>
        <a:xfrm>
          <a:off x="114326" y="13225901"/>
          <a:ext cx="542925" cy="49248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180975</xdr:colOff>
      <xdr:row>0</xdr:row>
      <xdr:rowOff>133350</xdr:rowOff>
    </xdr:from>
    <xdr:to>
      <xdr:col>1</xdr:col>
      <xdr:colOff>647700</xdr:colOff>
      <xdr:row>2</xdr:row>
      <xdr:rowOff>28575</xdr:rowOff>
    </xdr:to>
    <xdr:sp macro="" textlink="">
      <xdr:nvSpPr>
        <xdr:cNvPr id="2" name="1 Rectángulo">
          <a:hlinkClick xmlns:r="http://schemas.openxmlformats.org/officeDocument/2006/relationships" r:id="rId1"/>
        </xdr:cNvPr>
        <xdr:cNvSpPr/>
      </xdr:nvSpPr>
      <xdr:spPr>
        <a:xfrm>
          <a:off x="180975" y="133350"/>
          <a:ext cx="1304925" cy="3333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0</xdr:col>
      <xdr:colOff>142876</xdr:colOff>
      <xdr:row>27</xdr:row>
      <xdr:rowOff>152400</xdr:rowOff>
    </xdr:from>
    <xdr:to>
      <xdr:col>0</xdr:col>
      <xdr:colOff>685801</xdr:colOff>
      <xdr:row>30</xdr:row>
      <xdr:rowOff>21431</xdr:rowOff>
    </xdr:to>
    <xdr:pic>
      <xdr:nvPicPr>
        <xdr:cNvPr id="7" name="6 Imagen" descr="Imagen escribir.jpg"/>
        <xdr:cNvPicPr>
          <a:picLocks noChangeAspect="1"/>
        </xdr:cNvPicPr>
      </xdr:nvPicPr>
      <xdr:blipFill>
        <a:blip xmlns:r="http://schemas.openxmlformats.org/officeDocument/2006/relationships" r:embed="rId2" cstate="print"/>
        <a:stretch>
          <a:fillRect/>
        </a:stretch>
      </xdr:blipFill>
      <xdr:spPr>
        <a:xfrm>
          <a:off x="142876" y="8362950"/>
          <a:ext cx="542925" cy="526256"/>
        </a:xfrm>
        <a:prstGeom prst="rect">
          <a:avLst/>
        </a:prstGeom>
      </xdr:spPr>
    </xdr:pic>
    <xdr:clientData/>
  </xdr:twoCellAnchor>
  <xdr:twoCellAnchor>
    <xdr:from>
      <xdr:col>1</xdr:col>
      <xdr:colOff>190501</xdr:colOff>
      <xdr:row>33</xdr:row>
      <xdr:rowOff>0</xdr:rowOff>
    </xdr:from>
    <xdr:to>
      <xdr:col>2</xdr:col>
      <xdr:colOff>552451</xdr:colOff>
      <xdr:row>36</xdr:row>
      <xdr:rowOff>142875</xdr:rowOff>
    </xdr:to>
    <xdr:sp macro="" textlink="">
      <xdr:nvSpPr>
        <xdr:cNvPr id="8" name="7 Elipse"/>
        <xdr:cNvSpPr/>
      </xdr:nvSpPr>
      <xdr:spPr>
        <a:xfrm>
          <a:off x="1028701" y="8248650"/>
          <a:ext cx="1200150" cy="914400"/>
        </a:xfrm>
        <a:prstGeom prst="ellipse">
          <a:avLst/>
        </a:prstGeom>
        <a:solidFill>
          <a:srgbClr val="87892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Misión </a:t>
          </a:r>
        </a:p>
      </xdr:txBody>
    </xdr:sp>
    <xdr:clientData/>
  </xdr:twoCellAnchor>
  <xdr:twoCellAnchor>
    <xdr:from>
      <xdr:col>5</xdr:col>
      <xdr:colOff>342900</xdr:colOff>
      <xdr:row>33</xdr:row>
      <xdr:rowOff>0</xdr:rowOff>
    </xdr:from>
    <xdr:to>
      <xdr:col>6</xdr:col>
      <xdr:colOff>771525</xdr:colOff>
      <xdr:row>36</xdr:row>
      <xdr:rowOff>152400</xdr:rowOff>
    </xdr:to>
    <xdr:sp macro="" textlink="">
      <xdr:nvSpPr>
        <xdr:cNvPr id="9" name="8 Elipse"/>
        <xdr:cNvSpPr/>
      </xdr:nvSpPr>
      <xdr:spPr>
        <a:xfrm>
          <a:off x="4533900" y="8143875"/>
          <a:ext cx="1266825" cy="809625"/>
        </a:xfrm>
        <a:prstGeom prst="ellipse">
          <a:avLst/>
        </a:prstGeom>
        <a:solidFill>
          <a:srgbClr val="87892F"/>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Visión </a:t>
          </a:r>
        </a:p>
      </xdr:txBody>
    </xdr:sp>
    <xdr:clientData/>
  </xdr:twoCellAnchor>
  <xdr:twoCellAnchor>
    <xdr:from>
      <xdr:col>3</xdr:col>
      <xdr:colOff>1</xdr:colOff>
      <xdr:row>33</xdr:row>
      <xdr:rowOff>190499</xdr:rowOff>
    </xdr:from>
    <xdr:to>
      <xdr:col>5</xdr:col>
      <xdr:colOff>209551</xdr:colOff>
      <xdr:row>35</xdr:row>
      <xdr:rowOff>219074</xdr:rowOff>
    </xdr:to>
    <xdr:sp macro="" textlink="">
      <xdr:nvSpPr>
        <xdr:cNvPr id="11" name="10 Pentágono"/>
        <xdr:cNvSpPr/>
      </xdr:nvSpPr>
      <xdr:spPr>
        <a:xfrm>
          <a:off x="2514601" y="8553449"/>
          <a:ext cx="1885950" cy="466725"/>
        </a:xfrm>
        <a:prstGeom prst="homePlat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Procesos</a:t>
          </a:r>
          <a:r>
            <a:rPr lang="es-ES" sz="1100" baseline="0"/>
            <a:t> cotidianos</a:t>
          </a:r>
          <a:endParaRPr lang="es-ES" sz="1100"/>
        </a:p>
      </xdr:txBody>
    </xdr:sp>
    <xdr:clientData/>
  </xdr:twoCellAnchor>
  <xdr:twoCellAnchor editAs="oneCell">
    <xdr:from>
      <xdr:col>5</xdr:col>
      <xdr:colOff>495300</xdr:colOff>
      <xdr:row>38</xdr:row>
      <xdr:rowOff>200025</xdr:rowOff>
    </xdr:from>
    <xdr:to>
      <xdr:col>6</xdr:col>
      <xdr:colOff>66675</xdr:colOff>
      <xdr:row>40</xdr:row>
      <xdr:rowOff>171450</xdr:rowOff>
    </xdr:to>
    <xdr:pic>
      <xdr:nvPicPr>
        <xdr:cNvPr id="10" name="Picture 3">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blip>
        <a:srcRect/>
        <a:stretch>
          <a:fillRect/>
        </a:stretch>
      </xdr:blipFill>
      <xdr:spPr bwMode="auto">
        <a:xfrm>
          <a:off x="4686300" y="9658350"/>
          <a:ext cx="409575" cy="409575"/>
        </a:xfrm>
        <a:prstGeom prst="rect">
          <a:avLst/>
        </a:prstGeom>
        <a:noFill/>
        <a:ln w="1">
          <a:noFill/>
          <a:miter lim="800000"/>
          <a:headEnd/>
          <a:tailEnd type="none" w="med" len="med"/>
        </a:ln>
        <a:effectLst/>
      </xdr:spPr>
    </xdr:pic>
    <xdr:clientData/>
  </xdr:twoCellAnchor>
  <xdr:twoCellAnchor>
    <xdr:from>
      <xdr:col>1</xdr:col>
      <xdr:colOff>542924</xdr:colOff>
      <xdr:row>38</xdr:row>
      <xdr:rowOff>123825</xdr:rowOff>
    </xdr:from>
    <xdr:to>
      <xdr:col>3</xdr:col>
      <xdr:colOff>310124</xdr:colOff>
      <xdr:row>41</xdr:row>
      <xdr:rowOff>57150</xdr:rowOff>
    </xdr:to>
    <xdr:sp macro="" textlink="">
      <xdr:nvSpPr>
        <xdr:cNvPr id="12" name="11 Rectángulo"/>
        <xdr:cNvSpPr/>
      </xdr:nvSpPr>
      <xdr:spPr>
        <a:xfrm>
          <a:off x="1381124" y="95821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1. MISIÓN</a:t>
          </a:r>
          <a:endParaRPr lang="es-ES"/>
        </a:p>
      </xdr:txBody>
    </xdr:sp>
    <xdr:clientData/>
  </xdr:twoCellAnchor>
  <xdr:twoCellAnchor>
    <xdr:from>
      <xdr:col>3</xdr:col>
      <xdr:colOff>542924</xdr:colOff>
      <xdr:row>38</xdr:row>
      <xdr:rowOff>123825</xdr:rowOff>
    </xdr:from>
    <xdr:to>
      <xdr:col>5</xdr:col>
      <xdr:colOff>310124</xdr:colOff>
      <xdr:row>41</xdr:row>
      <xdr:rowOff>57150</xdr:rowOff>
    </xdr:to>
    <xdr:sp macro="" textlink="">
      <xdr:nvSpPr>
        <xdr:cNvPr id="13" name="12 Rectángulo"/>
        <xdr:cNvSpPr/>
      </xdr:nvSpPr>
      <xdr:spPr>
        <a:xfrm>
          <a:off x="3057524" y="95821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3. VALORES</a:t>
          </a:r>
          <a:r>
            <a:rPr lang="es-ES" sz="1100" baseline="0">
              <a:solidFill>
                <a:schemeClr val="lt1"/>
              </a:solidFill>
              <a:latin typeface="+mn-lt"/>
              <a:ea typeface="+mn-ea"/>
              <a:cs typeface="+mn-cs"/>
            </a:rPr>
            <a:t> </a:t>
          </a:r>
          <a:endParaRPr lang="es-ES"/>
        </a:p>
      </xdr:txBody>
    </xdr:sp>
    <xdr:clientData/>
  </xdr:twoCellAnchor>
  <xdr:twoCellAnchor editAs="oneCell">
    <xdr:from>
      <xdr:col>1</xdr:col>
      <xdr:colOff>9525</xdr:colOff>
      <xdr:row>39</xdr:row>
      <xdr:rowOff>0</xdr:rowOff>
    </xdr:from>
    <xdr:to>
      <xdr:col>1</xdr:col>
      <xdr:colOff>419100</xdr:colOff>
      <xdr:row>40</xdr:row>
      <xdr:rowOff>190500</xdr:rowOff>
    </xdr:to>
    <xdr:pic>
      <xdr:nvPicPr>
        <xdr:cNvPr id="14" name="Picture 3">
          <a:hlinkClick xmlns:r="http://schemas.openxmlformats.org/officeDocument/2006/relationships" r:id="rId5"/>
        </xdr:cNvPr>
        <xdr:cNvPicPr>
          <a:picLocks noChangeAspect="1" noChangeArrowheads="1"/>
        </xdr:cNvPicPr>
      </xdr:nvPicPr>
      <xdr:blipFill>
        <a:blip xmlns:r="http://schemas.openxmlformats.org/officeDocument/2006/relationships" r:embed="rId4" cstate="print">
          <a:duotone>
            <a:schemeClr val="accent1">
              <a:shade val="45000"/>
              <a:satMod val="135000"/>
            </a:schemeClr>
            <a:prstClr val="white"/>
          </a:duotone>
        </a:blip>
        <a:srcRect/>
        <a:stretch>
          <a:fillRect/>
        </a:stretch>
      </xdr:blipFill>
      <xdr:spPr bwMode="auto">
        <a:xfrm rot="10800000">
          <a:off x="847725" y="10010775"/>
          <a:ext cx="409575" cy="409575"/>
        </a:xfrm>
        <a:prstGeom prst="rect">
          <a:avLst/>
        </a:prstGeom>
        <a:noFill/>
        <a:ln w="1">
          <a:noFill/>
          <a:miter lim="800000"/>
          <a:headEnd/>
          <a:tailEnd type="none" w="med" len="med"/>
        </a:ln>
        <a:effectLst/>
      </xdr:spPr>
    </xdr:pic>
    <xdr:clientData/>
  </xdr:twoCellAnchor>
  <xdr:twoCellAnchor editAs="oneCell">
    <xdr:from>
      <xdr:col>2</xdr:col>
      <xdr:colOff>828675</xdr:colOff>
      <xdr:row>0</xdr:row>
      <xdr:rowOff>0</xdr:rowOff>
    </xdr:from>
    <xdr:to>
      <xdr:col>4</xdr:col>
      <xdr:colOff>752475</xdr:colOff>
      <xdr:row>2</xdr:row>
      <xdr:rowOff>175895</xdr:rowOff>
    </xdr:to>
    <xdr:pic>
      <xdr:nvPicPr>
        <xdr:cNvPr id="15" name="Imagen 14" descr="No hay texto alternativo automático disponible."/>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0023" t="28212" r="29345" b="26196"/>
        <a:stretch/>
      </xdr:blipFill>
      <xdr:spPr bwMode="auto">
        <a:xfrm>
          <a:off x="2505075" y="0"/>
          <a:ext cx="1600200" cy="804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85725</xdr:colOff>
      <xdr:row>0</xdr:row>
      <xdr:rowOff>114300</xdr:rowOff>
    </xdr:from>
    <xdr:to>
      <xdr:col>1</xdr:col>
      <xdr:colOff>552450</xdr:colOff>
      <xdr:row>2</xdr:row>
      <xdr:rowOff>0</xdr:rowOff>
    </xdr:to>
    <xdr:sp macro="" textlink="">
      <xdr:nvSpPr>
        <xdr:cNvPr id="6" name="5 Rectángulo">
          <a:hlinkClick xmlns:r="http://schemas.openxmlformats.org/officeDocument/2006/relationships" r:id="rId1"/>
        </xdr:cNvPr>
        <xdr:cNvSpPr/>
      </xdr:nvSpPr>
      <xdr:spPr>
        <a:xfrm>
          <a:off x="85725" y="114300"/>
          <a:ext cx="1304925" cy="3333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5</xdr:col>
      <xdr:colOff>495300</xdr:colOff>
      <xdr:row>38</xdr:row>
      <xdr:rowOff>209550</xdr:rowOff>
    </xdr:from>
    <xdr:to>
      <xdr:col>6</xdr:col>
      <xdr:colOff>66675</xdr:colOff>
      <xdr:row>40</xdr:row>
      <xdr:rowOff>171450</xdr:rowOff>
    </xdr:to>
    <xdr:pic>
      <xdr:nvPicPr>
        <xdr:cNvPr id="5" name="Picture 3">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686300" y="10001250"/>
          <a:ext cx="409575" cy="409575"/>
        </a:xfrm>
        <a:prstGeom prst="rect">
          <a:avLst/>
        </a:prstGeom>
        <a:noFill/>
        <a:ln w="1">
          <a:noFill/>
          <a:miter lim="800000"/>
          <a:headEnd/>
          <a:tailEnd type="none" w="med" len="med"/>
        </a:ln>
        <a:effectLst/>
      </xdr:spPr>
    </xdr:pic>
    <xdr:clientData/>
  </xdr:twoCellAnchor>
  <xdr:twoCellAnchor editAs="oneCell">
    <xdr:from>
      <xdr:col>0</xdr:col>
      <xdr:colOff>142876</xdr:colOff>
      <xdr:row>33</xdr:row>
      <xdr:rowOff>133350</xdr:rowOff>
    </xdr:from>
    <xdr:to>
      <xdr:col>0</xdr:col>
      <xdr:colOff>685801</xdr:colOff>
      <xdr:row>35</xdr:row>
      <xdr:rowOff>183356</xdr:rowOff>
    </xdr:to>
    <xdr:pic>
      <xdr:nvPicPr>
        <xdr:cNvPr id="7" name="6 Imagen" descr="Imagen escribir.jpg"/>
        <xdr:cNvPicPr>
          <a:picLocks noChangeAspect="1"/>
        </xdr:cNvPicPr>
      </xdr:nvPicPr>
      <xdr:blipFill>
        <a:blip xmlns:r="http://schemas.openxmlformats.org/officeDocument/2006/relationships" r:embed="rId4" cstate="print"/>
        <a:stretch>
          <a:fillRect/>
        </a:stretch>
      </xdr:blipFill>
      <xdr:spPr>
        <a:xfrm>
          <a:off x="142876" y="9582150"/>
          <a:ext cx="542925" cy="526256"/>
        </a:xfrm>
        <a:prstGeom prst="rect">
          <a:avLst/>
        </a:prstGeom>
      </xdr:spPr>
    </xdr:pic>
    <xdr:clientData/>
  </xdr:twoCellAnchor>
  <xdr:twoCellAnchor>
    <xdr:from>
      <xdr:col>1</xdr:col>
      <xdr:colOff>542924</xdr:colOff>
      <xdr:row>38</xdr:row>
      <xdr:rowOff>123825</xdr:rowOff>
    </xdr:from>
    <xdr:to>
      <xdr:col>3</xdr:col>
      <xdr:colOff>310124</xdr:colOff>
      <xdr:row>41</xdr:row>
      <xdr:rowOff>57150</xdr:rowOff>
    </xdr:to>
    <xdr:sp macro="" textlink="">
      <xdr:nvSpPr>
        <xdr:cNvPr id="8" name="7 Rectángulo"/>
        <xdr:cNvSpPr/>
      </xdr:nvSpPr>
      <xdr:spPr>
        <a:xfrm>
          <a:off x="1381124" y="9915525"/>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2. VISIÓN</a:t>
          </a:r>
          <a:endParaRPr lang="es-ES"/>
        </a:p>
      </xdr:txBody>
    </xdr:sp>
    <xdr:clientData/>
  </xdr:twoCellAnchor>
  <xdr:twoCellAnchor>
    <xdr:from>
      <xdr:col>3</xdr:col>
      <xdr:colOff>552449</xdr:colOff>
      <xdr:row>38</xdr:row>
      <xdr:rowOff>123825</xdr:rowOff>
    </xdr:from>
    <xdr:to>
      <xdr:col>5</xdr:col>
      <xdr:colOff>319649</xdr:colOff>
      <xdr:row>41</xdr:row>
      <xdr:rowOff>57150</xdr:rowOff>
    </xdr:to>
    <xdr:sp macro="" textlink="">
      <xdr:nvSpPr>
        <xdr:cNvPr id="9" name="8 Rectángulo"/>
        <xdr:cNvSpPr/>
      </xdr:nvSpPr>
      <xdr:spPr>
        <a:xfrm>
          <a:off x="3067049" y="9915525"/>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4. OBJETIVOS</a:t>
          </a:r>
          <a:r>
            <a:rPr lang="es-ES" sz="1100" baseline="0">
              <a:solidFill>
                <a:schemeClr val="lt1"/>
              </a:solidFill>
              <a:latin typeface="+mn-lt"/>
              <a:ea typeface="+mn-ea"/>
              <a:cs typeface="+mn-cs"/>
            </a:rPr>
            <a:t> ESTRATÉGICOS </a:t>
          </a:r>
          <a:endParaRPr lang="es-ES"/>
        </a:p>
      </xdr:txBody>
    </xdr:sp>
    <xdr:clientData/>
  </xdr:twoCellAnchor>
  <xdr:twoCellAnchor editAs="oneCell">
    <xdr:from>
      <xdr:col>1</xdr:col>
      <xdr:colOff>9525</xdr:colOff>
      <xdr:row>39</xdr:row>
      <xdr:rowOff>0</xdr:rowOff>
    </xdr:from>
    <xdr:to>
      <xdr:col>1</xdr:col>
      <xdr:colOff>419100</xdr:colOff>
      <xdr:row>40</xdr:row>
      <xdr:rowOff>190500</xdr:rowOff>
    </xdr:to>
    <xdr:pic>
      <xdr:nvPicPr>
        <xdr:cNvPr id="10" name="Picture 3">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847725" y="10010775"/>
          <a:ext cx="409575" cy="409575"/>
        </a:xfrm>
        <a:prstGeom prst="rect">
          <a:avLst/>
        </a:prstGeom>
        <a:noFill/>
        <a:ln w="1">
          <a:noFill/>
          <a:miter lim="800000"/>
          <a:headEnd/>
          <a:tailEnd type="none" w="med" len="med"/>
        </a:ln>
        <a:effectLst/>
      </xdr:spPr>
    </xdr:pic>
    <xdr:clientData/>
  </xdr:twoCellAnchor>
  <xdr:twoCellAnchor editAs="oneCell">
    <xdr:from>
      <xdr:col>3</xdr:col>
      <xdr:colOff>95250</xdr:colOff>
      <xdr:row>0</xdr:row>
      <xdr:rowOff>0</xdr:rowOff>
    </xdr:from>
    <xdr:to>
      <xdr:col>5</xdr:col>
      <xdr:colOff>0</xdr:colOff>
      <xdr:row>3</xdr:row>
      <xdr:rowOff>4339</xdr:rowOff>
    </xdr:to>
    <xdr:pic>
      <xdr:nvPicPr>
        <xdr:cNvPr id="11" name="Imagen 10" descr="No hay texto alternativo automático disponible."/>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0023" t="28212" r="29345" b="26196"/>
        <a:stretch/>
      </xdr:blipFill>
      <xdr:spPr bwMode="auto">
        <a:xfrm>
          <a:off x="2609850" y="0"/>
          <a:ext cx="1562100" cy="785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85725</xdr:rowOff>
    </xdr:from>
    <xdr:to>
      <xdr:col>1</xdr:col>
      <xdr:colOff>542925</xdr:colOff>
      <xdr:row>1</xdr:row>
      <xdr:rowOff>200025</xdr:rowOff>
    </xdr:to>
    <xdr:sp macro="" textlink="">
      <xdr:nvSpPr>
        <xdr:cNvPr id="2" name="1 Rectángulo">
          <a:hlinkClick xmlns:r="http://schemas.openxmlformats.org/officeDocument/2006/relationships" r:id="rId1"/>
        </xdr:cNvPr>
        <xdr:cNvSpPr/>
      </xdr:nvSpPr>
      <xdr:spPr>
        <a:xfrm>
          <a:off x="76200" y="85725"/>
          <a:ext cx="1304925" cy="3333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5</xdr:col>
      <xdr:colOff>266700</xdr:colOff>
      <xdr:row>95</xdr:row>
      <xdr:rowOff>57150</xdr:rowOff>
    </xdr:from>
    <xdr:to>
      <xdr:col>5</xdr:col>
      <xdr:colOff>676275</xdr:colOff>
      <xdr:row>97</xdr:row>
      <xdr:rowOff>28575</xdr:rowOff>
    </xdr:to>
    <xdr:pic>
      <xdr:nvPicPr>
        <xdr:cNvPr id="7" name="Picture 3">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695825" y="21012150"/>
          <a:ext cx="409575" cy="409575"/>
        </a:xfrm>
        <a:prstGeom prst="rect">
          <a:avLst/>
        </a:prstGeom>
        <a:noFill/>
        <a:ln w="1">
          <a:noFill/>
          <a:miter lim="800000"/>
          <a:headEnd/>
          <a:tailEnd type="none" w="med" len="med"/>
        </a:ln>
        <a:effectLst/>
      </xdr:spPr>
    </xdr:pic>
    <xdr:clientData/>
  </xdr:twoCellAnchor>
  <xdr:twoCellAnchor>
    <xdr:from>
      <xdr:col>2</xdr:col>
      <xdr:colOff>465668</xdr:colOff>
      <xdr:row>25</xdr:row>
      <xdr:rowOff>767557</xdr:rowOff>
    </xdr:from>
    <xdr:to>
      <xdr:col>6</xdr:col>
      <xdr:colOff>218282</xdr:colOff>
      <xdr:row>35</xdr:row>
      <xdr:rowOff>196058</xdr:rowOff>
    </xdr:to>
    <xdr:sp macro="" textlink="">
      <xdr:nvSpPr>
        <xdr:cNvPr id="8" name="7 Triángulo isósceles"/>
        <xdr:cNvSpPr/>
      </xdr:nvSpPr>
      <xdr:spPr>
        <a:xfrm>
          <a:off x="2489731" y="9545109"/>
          <a:ext cx="2927614" cy="2140480"/>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editAs="oneCell">
    <xdr:from>
      <xdr:col>0</xdr:col>
      <xdr:colOff>171451</xdr:colOff>
      <xdr:row>71</xdr:row>
      <xdr:rowOff>161925</xdr:rowOff>
    </xdr:from>
    <xdr:to>
      <xdr:col>0</xdr:col>
      <xdr:colOff>714376</xdr:colOff>
      <xdr:row>74</xdr:row>
      <xdr:rowOff>30956</xdr:rowOff>
    </xdr:to>
    <xdr:pic>
      <xdr:nvPicPr>
        <xdr:cNvPr id="12" name="11 Imagen" descr="Imagen escribir.jpg"/>
        <xdr:cNvPicPr>
          <a:picLocks noChangeAspect="1"/>
        </xdr:cNvPicPr>
      </xdr:nvPicPr>
      <xdr:blipFill>
        <a:blip xmlns:r="http://schemas.openxmlformats.org/officeDocument/2006/relationships" r:embed="rId4" cstate="print"/>
        <a:stretch>
          <a:fillRect/>
        </a:stretch>
      </xdr:blipFill>
      <xdr:spPr>
        <a:xfrm>
          <a:off x="171451" y="16325850"/>
          <a:ext cx="542925" cy="526256"/>
        </a:xfrm>
        <a:prstGeom prst="rect">
          <a:avLst/>
        </a:prstGeom>
      </xdr:spPr>
    </xdr:pic>
    <xdr:clientData/>
  </xdr:twoCellAnchor>
  <xdr:twoCellAnchor editAs="oneCell">
    <xdr:from>
      <xdr:col>0</xdr:col>
      <xdr:colOff>161925</xdr:colOff>
      <xdr:row>83</xdr:row>
      <xdr:rowOff>190500</xdr:rowOff>
    </xdr:from>
    <xdr:to>
      <xdr:col>0</xdr:col>
      <xdr:colOff>704850</xdr:colOff>
      <xdr:row>85</xdr:row>
      <xdr:rowOff>25570</xdr:rowOff>
    </xdr:to>
    <xdr:pic>
      <xdr:nvPicPr>
        <xdr:cNvPr id="15" name="14 Imagen" descr="Imagen escribir.jpg"/>
        <xdr:cNvPicPr>
          <a:picLocks noChangeAspect="1"/>
        </xdr:cNvPicPr>
      </xdr:nvPicPr>
      <xdr:blipFill>
        <a:blip xmlns:r="http://schemas.openxmlformats.org/officeDocument/2006/relationships" r:embed="rId4" cstate="print"/>
        <a:stretch>
          <a:fillRect/>
        </a:stretch>
      </xdr:blipFill>
      <xdr:spPr>
        <a:xfrm>
          <a:off x="161925" y="18535650"/>
          <a:ext cx="542925" cy="526256"/>
        </a:xfrm>
        <a:prstGeom prst="rect">
          <a:avLst/>
        </a:prstGeom>
      </xdr:spPr>
    </xdr:pic>
    <xdr:clientData/>
  </xdr:twoCellAnchor>
  <xdr:twoCellAnchor>
    <xdr:from>
      <xdr:col>3</xdr:col>
      <xdr:colOff>153987</xdr:colOff>
      <xdr:row>33</xdr:row>
      <xdr:rowOff>123823</xdr:rowOff>
    </xdr:from>
    <xdr:to>
      <xdr:col>5</xdr:col>
      <xdr:colOff>723106</xdr:colOff>
      <xdr:row>35</xdr:row>
      <xdr:rowOff>47622</xdr:rowOff>
    </xdr:to>
    <xdr:sp macro="" textlink="">
      <xdr:nvSpPr>
        <xdr:cNvPr id="26" name="25 CuadroTexto"/>
        <xdr:cNvSpPr txBox="1"/>
      </xdr:nvSpPr>
      <xdr:spPr>
        <a:xfrm>
          <a:off x="2885810" y="11190021"/>
          <a:ext cx="2103702" cy="3471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100"/>
            <a:t>Objetivos</a:t>
          </a:r>
          <a:r>
            <a:rPr lang="es-ES" sz="1100" baseline="0"/>
            <a:t> específicos</a:t>
          </a:r>
          <a:endParaRPr lang="es-ES" sz="1100"/>
        </a:p>
      </xdr:txBody>
    </xdr:sp>
    <xdr:clientData/>
  </xdr:twoCellAnchor>
  <xdr:twoCellAnchor>
    <xdr:from>
      <xdr:col>3</xdr:col>
      <xdr:colOff>439208</xdr:colOff>
      <xdr:row>31</xdr:row>
      <xdr:rowOff>41009</xdr:rowOff>
    </xdr:from>
    <xdr:to>
      <xdr:col>5</xdr:col>
      <xdr:colOff>455877</xdr:colOff>
      <xdr:row>33</xdr:row>
      <xdr:rowOff>21959</xdr:rowOff>
    </xdr:to>
    <xdr:sp macro="" textlink="">
      <xdr:nvSpPr>
        <xdr:cNvPr id="28" name="27 CuadroTexto"/>
        <xdr:cNvSpPr txBox="1"/>
      </xdr:nvSpPr>
      <xdr:spPr>
        <a:xfrm>
          <a:off x="3171031" y="10683874"/>
          <a:ext cx="1551252" cy="4042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100"/>
            <a:t>Objetivos</a:t>
          </a:r>
          <a:r>
            <a:rPr lang="es-ES" sz="1100" baseline="0"/>
            <a:t> estratégicos o generales</a:t>
          </a:r>
          <a:endParaRPr lang="es-ES" sz="1100"/>
        </a:p>
      </xdr:txBody>
    </xdr:sp>
    <xdr:clientData/>
  </xdr:twoCellAnchor>
  <xdr:twoCellAnchor>
    <xdr:from>
      <xdr:col>3</xdr:col>
      <xdr:colOff>743213</xdr:colOff>
      <xdr:row>26</xdr:row>
      <xdr:rowOff>131237</xdr:rowOff>
    </xdr:from>
    <xdr:to>
      <xdr:col>5</xdr:col>
      <xdr:colOff>165362</xdr:colOff>
      <xdr:row>28</xdr:row>
      <xdr:rowOff>83611</xdr:rowOff>
    </xdr:to>
    <xdr:sp macro="" textlink="">
      <xdr:nvSpPr>
        <xdr:cNvPr id="29" name="28 CuadroTexto"/>
        <xdr:cNvSpPr txBox="1"/>
      </xdr:nvSpPr>
      <xdr:spPr>
        <a:xfrm>
          <a:off x="3475036" y="9715768"/>
          <a:ext cx="956732" cy="3757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100"/>
            <a:t>Misión, visión y valores</a:t>
          </a:r>
        </a:p>
      </xdr:txBody>
    </xdr:sp>
    <xdr:clientData/>
  </xdr:twoCellAnchor>
  <xdr:twoCellAnchor>
    <xdr:from>
      <xdr:col>3</xdr:col>
      <xdr:colOff>323849</xdr:colOff>
      <xdr:row>94</xdr:row>
      <xdr:rowOff>190500</xdr:rowOff>
    </xdr:from>
    <xdr:to>
      <xdr:col>5</xdr:col>
      <xdr:colOff>91049</xdr:colOff>
      <xdr:row>97</xdr:row>
      <xdr:rowOff>123825</xdr:rowOff>
    </xdr:to>
    <xdr:sp macro="" textlink="">
      <xdr:nvSpPr>
        <xdr:cNvPr id="11" name="10 Rectángulo"/>
        <xdr:cNvSpPr/>
      </xdr:nvSpPr>
      <xdr:spPr>
        <a:xfrm>
          <a:off x="3076574" y="20926425"/>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5. ANÁLISIS INTERNO Y EXTERNO</a:t>
          </a:r>
          <a:endParaRPr lang="es-ES"/>
        </a:p>
      </xdr:txBody>
    </xdr:sp>
    <xdr:clientData/>
  </xdr:twoCellAnchor>
  <xdr:twoCellAnchor>
    <xdr:from>
      <xdr:col>1</xdr:col>
      <xdr:colOff>485774</xdr:colOff>
      <xdr:row>94</xdr:row>
      <xdr:rowOff>200025</xdr:rowOff>
    </xdr:from>
    <xdr:to>
      <xdr:col>3</xdr:col>
      <xdr:colOff>14849</xdr:colOff>
      <xdr:row>97</xdr:row>
      <xdr:rowOff>133350</xdr:rowOff>
    </xdr:to>
    <xdr:sp macro="" textlink="">
      <xdr:nvSpPr>
        <xdr:cNvPr id="17" name="16 Rectángulo"/>
        <xdr:cNvSpPr/>
      </xdr:nvSpPr>
      <xdr:spPr>
        <a:xfrm>
          <a:off x="1323974" y="209359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3. VALORES</a:t>
          </a:r>
          <a:endParaRPr lang="es-ES"/>
        </a:p>
      </xdr:txBody>
    </xdr:sp>
    <xdr:clientData/>
  </xdr:twoCellAnchor>
  <xdr:twoCellAnchor editAs="oneCell">
    <xdr:from>
      <xdr:col>0</xdr:col>
      <xdr:colOff>809625</xdr:colOff>
      <xdr:row>95</xdr:row>
      <xdr:rowOff>66675</xdr:rowOff>
    </xdr:from>
    <xdr:to>
      <xdr:col>1</xdr:col>
      <xdr:colOff>381000</xdr:colOff>
      <xdr:row>97</xdr:row>
      <xdr:rowOff>38100</xdr:rowOff>
    </xdr:to>
    <xdr:pic>
      <xdr:nvPicPr>
        <xdr:cNvPr id="18" name="Picture 3">
          <a:hlinkClick xmlns:r="http://schemas.openxmlformats.org/officeDocument/2006/relationships" r:id="rId5"/>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809625" y="21021675"/>
          <a:ext cx="409575" cy="409575"/>
        </a:xfrm>
        <a:prstGeom prst="rect">
          <a:avLst/>
        </a:prstGeom>
        <a:noFill/>
        <a:ln w="1">
          <a:noFill/>
          <a:miter lim="800000"/>
          <a:headEnd/>
          <a:tailEnd type="none" w="med" len="med"/>
        </a:ln>
        <a:effectLst/>
      </xdr:spPr>
    </xdr:pic>
    <xdr:clientData/>
  </xdr:twoCellAnchor>
  <xdr:twoCellAnchor editAs="oneCell">
    <xdr:from>
      <xdr:col>4</xdr:col>
      <xdr:colOff>66454</xdr:colOff>
      <xdr:row>0</xdr:row>
      <xdr:rowOff>0</xdr:rowOff>
    </xdr:from>
    <xdr:to>
      <xdr:col>5</xdr:col>
      <xdr:colOff>760678</xdr:colOff>
      <xdr:row>2</xdr:row>
      <xdr:rowOff>4000</xdr:rowOff>
    </xdr:to>
    <xdr:pic>
      <xdr:nvPicPr>
        <xdr:cNvPr id="13" name="Imagen 12" descr="No hay texto alternativo automático disponible."/>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0023" t="28212" r="29345" b="26196"/>
        <a:stretch/>
      </xdr:blipFill>
      <xdr:spPr bwMode="auto">
        <a:xfrm>
          <a:off x="3353902" y="0"/>
          <a:ext cx="1461515" cy="71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657486</xdr:colOff>
      <xdr:row>28</xdr:row>
      <xdr:rowOff>191027</xdr:rowOff>
    </xdr:from>
    <xdr:to>
      <xdr:col>5</xdr:col>
      <xdr:colOff>238124</xdr:colOff>
      <xdr:row>30</xdr:row>
      <xdr:rowOff>143403</xdr:rowOff>
    </xdr:to>
    <xdr:sp macro="" textlink="">
      <xdr:nvSpPr>
        <xdr:cNvPr id="14" name="28 CuadroTexto"/>
        <xdr:cNvSpPr txBox="1"/>
      </xdr:nvSpPr>
      <xdr:spPr>
        <a:xfrm>
          <a:off x="3389309" y="10198892"/>
          <a:ext cx="1115221" cy="3757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s-ES" sz="1100"/>
            <a:t>Política</a:t>
          </a:r>
          <a:r>
            <a:rPr lang="es-ES" sz="1100" baseline="0"/>
            <a:t> de Gestión</a:t>
          </a:r>
          <a:endParaRPr lang="es-ES" sz="1100"/>
        </a:p>
      </xdr:txBody>
    </xdr:sp>
    <xdr:clientData/>
  </xdr:twoCellAnchor>
  <xdr:oneCellAnchor>
    <xdr:from>
      <xdr:col>0</xdr:col>
      <xdr:colOff>171451</xdr:colOff>
      <xdr:row>18</xdr:row>
      <xdr:rowOff>161925</xdr:rowOff>
    </xdr:from>
    <xdr:ext cx="542925" cy="504031"/>
    <xdr:pic>
      <xdr:nvPicPr>
        <xdr:cNvPr id="16" name="11 Imagen" descr="Imagen escribir.jpg"/>
        <xdr:cNvPicPr>
          <a:picLocks noChangeAspect="1"/>
        </xdr:cNvPicPr>
      </xdr:nvPicPr>
      <xdr:blipFill>
        <a:blip xmlns:r="http://schemas.openxmlformats.org/officeDocument/2006/relationships" r:embed="rId4" cstate="print"/>
        <a:stretch>
          <a:fillRect/>
        </a:stretch>
      </xdr:blipFill>
      <xdr:spPr>
        <a:xfrm>
          <a:off x="171451" y="14852915"/>
          <a:ext cx="542925" cy="50403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85725</xdr:rowOff>
    </xdr:from>
    <xdr:to>
      <xdr:col>1</xdr:col>
      <xdr:colOff>514350</xdr:colOff>
      <xdr:row>1</xdr:row>
      <xdr:rowOff>200025</xdr:rowOff>
    </xdr:to>
    <xdr:sp macro="" textlink="">
      <xdr:nvSpPr>
        <xdr:cNvPr id="2" name="1 Rectángulo">
          <a:hlinkClick xmlns:r="http://schemas.openxmlformats.org/officeDocument/2006/relationships" r:id="rId1"/>
        </xdr:cNvPr>
        <xdr:cNvSpPr/>
      </xdr:nvSpPr>
      <xdr:spPr>
        <a:xfrm>
          <a:off x="47625" y="85725"/>
          <a:ext cx="1304925" cy="333375"/>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xdr:from>
      <xdr:col>0</xdr:col>
      <xdr:colOff>819149</xdr:colOff>
      <xdr:row>54</xdr:row>
      <xdr:rowOff>47625</xdr:rowOff>
    </xdr:from>
    <xdr:to>
      <xdr:col>7</xdr:col>
      <xdr:colOff>504824</xdr:colOff>
      <xdr:row>68</xdr:row>
      <xdr:rowOff>104775</xdr:rowOff>
    </xdr:to>
    <xdr:graphicFrame macro="">
      <xdr:nvGraphicFramePr>
        <xdr:cNvPr id="4" name="3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xdr:col>
      <xdr:colOff>0</xdr:colOff>
      <xdr:row>12</xdr:row>
      <xdr:rowOff>47624</xdr:rowOff>
    </xdr:from>
    <xdr:to>
      <xdr:col>1</xdr:col>
      <xdr:colOff>800100</xdr:colOff>
      <xdr:row>16</xdr:row>
      <xdr:rowOff>38099</xdr:rowOff>
    </xdr:to>
    <xdr:sp macro="" textlink="">
      <xdr:nvSpPr>
        <xdr:cNvPr id="11" name="10 Rectángulo"/>
        <xdr:cNvSpPr/>
      </xdr:nvSpPr>
      <xdr:spPr>
        <a:xfrm>
          <a:off x="838200" y="4095749"/>
          <a:ext cx="800100" cy="86677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000"/>
            <a:t>ANÁLISI</a:t>
          </a:r>
          <a:r>
            <a:rPr lang="es-ES" sz="1000" baseline="0"/>
            <a:t>S EXTERNO</a:t>
          </a:r>
          <a:endParaRPr lang="es-ES" sz="1000"/>
        </a:p>
      </xdr:txBody>
    </xdr:sp>
    <xdr:clientData/>
  </xdr:twoCellAnchor>
  <xdr:twoCellAnchor>
    <xdr:from>
      <xdr:col>1</xdr:col>
      <xdr:colOff>0</xdr:colOff>
      <xdr:row>16</xdr:row>
      <xdr:rowOff>209550</xdr:rowOff>
    </xdr:from>
    <xdr:to>
      <xdr:col>1</xdr:col>
      <xdr:colOff>809625</xdr:colOff>
      <xdr:row>21</xdr:row>
      <xdr:rowOff>38100</xdr:rowOff>
    </xdr:to>
    <xdr:sp macro="" textlink="">
      <xdr:nvSpPr>
        <xdr:cNvPr id="12" name="11 Rectángulo"/>
        <xdr:cNvSpPr/>
      </xdr:nvSpPr>
      <xdr:spPr>
        <a:xfrm>
          <a:off x="838200" y="5133975"/>
          <a:ext cx="809625" cy="923925"/>
        </a:xfrm>
        <a:prstGeom prst="rect">
          <a:avLst/>
        </a:prstGeom>
        <a:solidFill>
          <a:srgbClr val="00924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ANÁLISIS INTERNO</a:t>
          </a:r>
        </a:p>
      </xdr:txBody>
    </xdr:sp>
    <xdr:clientData/>
  </xdr:twoCellAnchor>
  <xdr:twoCellAnchor>
    <xdr:from>
      <xdr:col>1</xdr:col>
      <xdr:colOff>914400</xdr:colOff>
      <xdr:row>12</xdr:row>
      <xdr:rowOff>190500</xdr:rowOff>
    </xdr:from>
    <xdr:to>
      <xdr:col>2</xdr:col>
      <xdr:colOff>638175</xdr:colOff>
      <xdr:row>14</xdr:row>
      <xdr:rowOff>0</xdr:rowOff>
    </xdr:to>
    <xdr:sp macro="" textlink="">
      <xdr:nvSpPr>
        <xdr:cNvPr id="13" name="12 Flecha a la derecha con bandas"/>
        <xdr:cNvSpPr/>
      </xdr:nvSpPr>
      <xdr:spPr>
        <a:xfrm>
          <a:off x="1752600" y="4238625"/>
          <a:ext cx="657225" cy="247650"/>
        </a:xfrm>
        <a:prstGeom prst="stripedRightArrow">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2</xdr:col>
      <xdr:colOff>47625</xdr:colOff>
      <xdr:row>19</xdr:row>
      <xdr:rowOff>171450</xdr:rowOff>
    </xdr:from>
    <xdr:to>
      <xdr:col>2</xdr:col>
      <xdr:colOff>657225</xdr:colOff>
      <xdr:row>20</xdr:row>
      <xdr:rowOff>200025</xdr:rowOff>
    </xdr:to>
    <xdr:sp macro="" textlink="">
      <xdr:nvSpPr>
        <xdr:cNvPr id="14" name="13 Flecha a la derecha con bandas"/>
        <xdr:cNvSpPr/>
      </xdr:nvSpPr>
      <xdr:spPr>
        <a:xfrm>
          <a:off x="1819275" y="5753100"/>
          <a:ext cx="609600" cy="247650"/>
        </a:xfrm>
        <a:prstGeom prst="striped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2</xdr:col>
      <xdr:colOff>819150</xdr:colOff>
      <xdr:row>12</xdr:row>
      <xdr:rowOff>161925</xdr:rowOff>
    </xdr:from>
    <xdr:to>
      <xdr:col>4</xdr:col>
      <xdr:colOff>561975</xdr:colOff>
      <xdr:row>14</xdr:row>
      <xdr:rowOff>9525</xdr:rowOff>
    </xdr:to>
    <xdr:sp macro="" textlink="">
      <xdr:nvSpPr>
        <xdr:cNvPr id="15" name="14 Rectángulo"/>
        <xdr:cNvSpPr/>
      </xdr:nvSpPr>
      <xdr:spPr>
        <a:xfrm>
          <a:off x="2590800" y="4210050"/>
          <a:ext cx="1543050" cy="28575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AMENAZAS</a:t>
          </a:r>
        </a:p>
      </xdr:txBody>
    </xdr:sp>
    <xdr:clientData/>
  </xdr:twoCellAnchor>
  <xdr:twoCellAnchor>
    <xdr:from>
      <xdr:col>3</xdr:col>
      <xdr:colOff>0</xdr:colOff>
      <xdr:row>14</xdr:row>
      <xdr:rowOff>95250</xdr:rowOff>
    </xdr:from>
    <xdr:to>
      <xdr:col>4</xdr:col>
      <xdr:colOff>571500</xdr:colOff>
      <xdr:row>15</xdr:row>
      <xdr:rowOff>161925</xdr:rowOff>
    </xdr:to>
    <xdr:sp macro="" textlink="">
      <xdr:nvSpPr>
        <xdr:cNvPr id="16" name="15 Rectángulo"/>
        <xdr:cNvSpPr/>
      </xdr:nvSpPr>
      <xdr:spPr>
        <a:xfrm>
          <a:off x="2609850" y="4581525"/>
          <a:ext cx="1533525" cy="28575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OPORTUNIDADES</a:t>
          </a:r>
        </a:p>
      </xdr:txBody>
    </xdr:sp>
    <xdr:clientData/>
  </xdr:twoCellAnchor>
  <xdr:twoCellAnchor>
    <xdr:from>
      <xdr:col>2</xdr:col>
      <xdr:colOff>19051</xdr:colOff>
      <xdr:row>17</xdr:row>
      <xdr:rowOff>200025</xdr:rowOff>
    </xdr:from>
    <xdr:to>
      <xdr:col>2</xdr:col>
      <xdr:colOff>647700</xdr:colOff>
      <xdr:row>19</xdr:row>
      <xdr:rowOff>9525</xdr:rowOff>
    </xdr:to>
    <xdr:sp macro="" textlink="">
      <xdr:nvSpPr>
        <xdr:cNvPr id="17" name="16 Flecha a la derecha con bandas"/>
        <xdr:cNvSpPr/>
      </xdr:nvSpPr>
      <xdr:spPr>
        <a:xfrm>
          <a:off x="1790701" y="5343525"/>
          <a:ext cx="628649" cy="247650"/>
        </a:xfrm>
        <a:prstGeom prst="striped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923925</xdr:colOff>
      <xdr:row>14</xdr:row>
      <xdr:rowOff>142875</xdr:rowOff>
    </xdr:from>
    <xdr:to>
      <xdr:col>2</xdr:col>
      <xdr:colOff>619125</xdr:colOff>
      <xdr:row>15</xdr:row>
      <xdr:rowOff>171450</xdr:rowOff>
    </xdr:to>
    <xdr:sp macro="" textlink="">
      <xdr:nvSpPr>
        <xdr:cNvPr id="18" name="17 Flecha a la derecha con bandas"/>
        <xdr:cNvSpPr/>
      </xdr:nvSpPr>
      <xdr:spPr>
        <a:xfrm>
          <a:off x="1762125" y="4629150"/>
          <a:ext cx="628650" cy="247650"/>
        </a:xfrm>
        <a:prstGeom prst="stripedRightArrow">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2</xdr:col>
      <xdr:colOff>838199</xdr:colOff>
      <xdr:row>17</xdr:row>
      <xdr:rowOff>123825</xdr:rowOff>
    </xdr:from>
    <xdr:to>
      <xdr:col>4</xdr:col>
      <xdr:colOff>590549</xdr:colOff>
      <xdr:row>18</xdr:row>
      <xdr:rowOff>190500</xdr:rowOff>
    </xdr:to>
    <xdr:sp macro="" textlink="">
      <xdr:nvSpPr>
        <xdr:cNvPr id="19" name="18 Rectángulo"/>
        <xdr:cNvSpPr/>
      </xdr:nvSpPr>
      <xdr:spPr>
        <a:xfrm>
          <a:off x="2609849" y="5267325"/>
          <a:ext cx="1552575" cy="285750"/>
        </a:xfrm>
        <a:prstGeom prst="rect">
          <a:avLst/>
        </a:prstGeom>
        <a:solidFill>
          <a:srgbClr val="00924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DEBILIDADES</a:t>
          </a:r>
        </a:p>
      </xdr:txBody>
    </xdr:sp>
    <xdr:clientData/>
  </xdr:twoCellAnchor>
  <xdr:twoCellAnchor>
    <xdr:from>
      <xdr:col>3</xdr:col>
      <xdr:colOff>28575</xdr:colOff>
      <xdr:row>19</xdr:row>
      <xdr:rowOff>114300</xdr:rowOff>
    </xdr:from>
    <xdr:to>
      <xdr:col>4</xdr:col>
      <xdr:colOff>619125</xdr:colOff>
      <xdr:row>20</xdr:row>
      <xdr:rowOff>180975</xdr:rowOff>
    </xdr:to>
    <xdr:sp macro="" textlink="">
      <xdr:nvSpPr>
        <xdr:cNvPr id="20" name="19 Rectángulo"/>
        <xdr:cNvSpPr/>
      </xdr:nvSpPr>
      <xdr:spPr>
        <a:xfrm>
          <a:off x="2638425" y="5695950"/>
          <a:ext cx="1552575" cy="285750"/>
        </a:xfrm>
        <a:prstGeom prst="rect">
          <a:avLst/>
        </a:prstGeom>
        <a:solidFill>
          <a:srgbClr val="00924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100"/>
            <a:t>FORTALEZAS</a:t>
          </a:r>
        </a:p>
      </xdr:txBody>
    </xdr:sp>
    <xdr:clientData/>
  </xdr:twoCellAnchor>
  <xdr:twoCellAnchor>
    <xdr:from>
      <xdr:col>4</xdr:col>
      <xdr:colOff>685801</xdr:colOff>
      <xdr:row>18</xdr:row>
      <xdr:rowOff>142875</xdr:rowOff>
    </xdr:from>
    <xdr:to>
      <xdr:col>5</xdr:col>
      <xdr:colOff>361951</xdr:colOff>
      <xdr:row>19</xdr:row>
      <xdr:rowOff>171450</xdr:rowOff>
    </xdr:to>
    <xdr:sp macro="" textlink="">
      <xdr:nvSpPr>
        <xdr:cNvPr id="21" name="20 Flecha a la derecha con bandas"/>
        <xdr:cNvSpPr/>
      </xdr:nvSpPr>
      <xdr:spPr>
        <a:xfrm>
          <a:off x="4257676" y="5505450"/>
          <a:ext cx="514350" cy="247650"/>
        </a:xfrm>
        <a:prstGeom prst="striped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5</xdr:col>
      <xdr:colOff>409575</xdr:colOff>
      <xdr:row>16</xdr:row>
      <xdr:rowOff>190500</xdr:rowOff>
    </xdr:from>
    <xdr:to>
      <xdr:col>6</xdr:col>
      <xdr:colOff>733425</xdr:colOff>
      <xdr:row>21</xdr:row>
      <xdr:rowOff>9525</xdr:rowOff>
    </xdr:to>
    <xdr:sp macro="" textlink="">
      <xdr:nvSpPr>
        <xdr:cNvPr id="22" name="21 Rectángulo"/>
        <xdr:cNvSpPr/>
      </xdr:nvSpPr>
      <xdr:spPr>
        <a:xfrm>
          <a:off x="4819650" y="5114925"/>
          <a:ext cx="1162050" cy="914400"/>
        </a:xfrm>
        <a:prstGeom prst="rect">
          <a:avLst/>
        </a:prstGeom>
        <a:solidFill>
          <a:srgbClr val="0070C0"/>
        </a:solidFill>
        <a:ln w="1143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000" b="1"/>
            <a:t>ANÁLISI</a:t>
          </a:r>
          <a:r>
            <a:rPr lang="es-ES" sz="1000" b="1" baseline="0"/>
            <a:t>S DE RECURSOS Y CAPACIDADES DE  LA EMPRESA</a:t>
          </a:r>
          <a:endParaRPr lang="es-ES" sz="1000" b="1"/>
        </a:p>
      </xdr:txBody>
    </xdr:sp>
    <xdr:clientData/>
  </xdr:twoCellAnchor>
  <xdr:twoCellAnchor editAs="oneCell">
    <xdr:from>
      <xdr:col>5</xdr:col>
      <xdr:colOff>333375</xdr:colOff>
      <xdr:row>71</xdr:row>
      <xdr:rowOff>200025</xdr:rowOff>
    </xdr:from>
    <xdr:to>
      <xdr:col>5</xdr:col>
      <xdr:colOff>742950</xdr:colOff>
      <xdr:row>73</xdr:row>
      <xdr:rowOff>171450</xdr:rowOff>
    </xdr:to>
    <xdr:pic>
      <xdr:nvPicPr>
        <xdr:cNvPr id="23" name="Picture 3">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duotone>
            <a:schemeClr val="accent1">
              <a:shade val="45000"/>
              <a:satMod val="135000"/>
            </a:schemeClr>
            <a:prstClr val="white"/>
          </a:duotone>
        </a:blip>
        <a:srcRect/>
        <a:stretch>
          <a:fillRect/>
        </a:stretch>
      </xdr:blipFill>
      <xdr:spPr bwMode="auto">
        <a:xfrm>
          <a:off x="4743450" y="16783050"/>
          <a:ext cx="409575" cy="409575"/>
        </a:xfrm>
        <a:prstGeom prst="rect">
          <a:avLst/>
        </a:prstGeom>
        <a:noFill/>
        <a:ln w="1">
          <a:noFill/>
          <a:miter lim="800000"/>
          <a:headEnd/>
          <a:tailEnd type="none" w="med" len="med"/>
        </a:ln>
        <a:effectLst/>
      </xdr:spPr>
    </xdr:pic>
    <xdr:clientData/>
  </xdr:twoCellAnchor>
  <xdr:twoCellAnchor>
    <xdr:from>
      <xdr:col>1</xdr:col>
      <xdr:colOff>571499</xdr:colOff>
      <xdr:row>71</xdr:row>
      <xdr:rowOff>123825</xdr:rowOff>
    </xdr:from>
    <xdr:to>
      <xdr:col>3</xdr:col>
      <xdr:colOff>243449</xdr:colOff>
      <xdr:row>74</xdr:row>
      <xdr:rowOff>57150</xdr:rowOff>
    </xdr:to>
    <xdr:sp macro="" textlink="">
      <xdr:nvSpPr>
        <xdr:cNvPr id="24" name="23 Rectángulo"/>
        <xdr:cNvSpPr/>
      </xdr:nvSpPr>
      <xdr:spPr>
        <a:xfrm>
          <a:off x="1409699" y="167068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eaLnBrk="1" fontAlgn="auto" latinLnBrk="0" hangingPunct="1"/>
          <a:r>
            <a:rPr lang="es-ES" sz="1100">
              <a:solidFill>
                <a:schemeClr val="lt1"/>
              </a:solidFill>
              <a:latin typeface="+mn-lt"/>
              <a:ea typeface="+mn-ea"/>
              <a:cs typeface="+mn-cs"/>
            </a:rPr>
            <a:t>4. OBJETIVOS</a:t>
          </a:r>
          <a:r>
            <a:rPr lang="es-ES" sz="1100" baseline="0">
              <a:solidFill>
                <a:schemeClr val="lt1"/>
              </a:solidFill>
              <a:latin typeface="+mn-lt"/>
              <a:ea typeface="+mn-ea"/>
              <a:cs typeface="+mn-cs"/>
            </a:rPr>
            <a:t> ESTRATÉGICOS </a:t>
          </a:r>
          <a:endParaRPr lang="es-ES" sz="1100">
            <a:solidFill>
              <a:schemeClr val="lt1"/>
            </a:solidFill>
            <a:latin typeface="+mn-lt"/>
            <a:ea typeface="+mn-ea"/>
            <a:cs typeface="+mn-cs"/>
          </a:endParaRPr>
        </a:p>
      </xdr:txBody>
    </xdr:sp>
    <xdr:clientData/>
  </xdr:twoCellAnchor>
  <xdr:twoCellAnchor>
    <xdr:from>
      <xdr:col>3</xdr:col>
      <xdr:colOff>514350</xdr:colOff>
      <xdr:row>71</xdr:row>
      <xdr:rowOff>123825</xdr:rowOff>
    </xdr:from>
    <xdr:to>
      <xdr:col>5</xdr:col>
      <xdr:colOff>157725</xdr:colOff>
      <xdr:row>74</xdr:row>
      <xdr:rowOff>57150</xdr:rowOff>
    </xdr:to>
    <xdr:sp macro="" textlink="">
      <xdr:nvSpPr>
        <xdr:cNvPr id="27" name="26 Rectángulo"/>
        <xdr:cNvSpPr/>
      </xdr:nvSpPr>
      <xdr:spPr>
        <a:xfrm>
          <a:off x="3124200" y="16706850"/>
          <a:ext cx="1443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6.</a:t>
          </a:r>
          <a:r>
            <a:rPr lang="es-ES" sz="1100" baseline="0">
              <a:solidFill>
                <a:schemeClr val="lt1"/>
              </a:solidFill>
              <a:latin typeface="+mn-lt"/>
              <a:ea typeface="+mn-ea"/>
              <a:cs typeface="+mn-cs"/>
            </a:rPr>
            <a:t> CADENA DE VALOR</a:t>
          </a:r>
          <a:endParaRPr lang="es-ES"/>
        </a:p>
      </xdr:txBody>
    </xdr:sp>
    <xdr:clientData/>
  </xdr:twoCellAnchor>
  <xdr:twoCellAnchor editAs="oneCell">
    <xdr:from>
      <xdr:col>1</xdr:col>
      <xdr:colOff>9525</xdr:colOff>
      <xdr:row>72</xdr:row>
      <xdr:rowOff>0</xdr:rowOff>
    </xdr:from>
    <xdr:to>
      <xdr:col>1</xdr:col>
      <xdr:colOff>419100</xdr:colOff>
      <xdr:row>73</xdr:row>
      <xdr:rowOff>190500</xdr:rowOff>
    </xdr:to>
    <xdr:pic>
      <xdr:nvPicPr>
        <xdr:cNvPr id="28" name="Picture 3">
          <a:hlinkClick xmlns:r="http://schemas.openxmlformats.org/officeDocument/2006/relationships" r:id="rId9"/>
        </xdr:cNvPr>
        <xdr:cNvPicPr>
          <a:picLocks noChangeAspect="1" noChangeArrowheads="1"/>
        </xdr:cNvPicPr>
      </xdr:nvPicPr>
      <xdr:blipFill>
        <a:blip xmlns:r="http://schemas.openxmlformats.org/officeDocument/2006/relationships" r:embed="rId8" cstate="print">
          <a:duotone>
            <a:schemeClr val="accent1">
              <a:shade val="45000"/>
              <a:satMod val="135000"/>
            </a:schemeClr>
            <a:prstClr val="white"/>
          </a:duotone>
        </a:blip>
        <a:srcRect/>
        <a:stretch>
          <a:fillRect/>
        </a:stretch>
      </xdr:blipFill>
      <xdr:spPr bwMode="auto">
        <a:xfrm rot="10800000">
          <a:off x="847725" y="10010775"/>
          <a:ext cx="409575" cy="409575"/>
        </a:xfrm>
        <a:prstGeom prst="rect">
          <a:avLst/>
        </a:prstGeom>
        <a:noFill/>
        <a:ln w="1">
          <a:noFill/>
          <a:miter lim="800000"/>
          <a:headEnd/>
          <a:tailEnd type="none" w="med" len="med"/>
        </a:ln>
        <a:effectLst/>
      </xdr:spPr>
    </xdr:pic>
    <xdr:clientData/>
  </xdr:twoCellAnchor>
  <xdr:twoCellAnchor editAs="oneCell">
    <xdr:from>
      <xdr:col>2</xdr:col>
      <xdr:colOff>742950</xdr:colOff>
      <xdr:row>0</xdr:row>
      <xdr:rowOff>0</xdr:rowOff>
    </xdr:from>
    <xdr:to>
      <xdr:col>4</xdr:col>
      <xdr:colOff>542925</xdr:colOff>
      <xdr:row>2</xdr:row>
      <xdr:rowOff>80645</xdr:rowOff>
    </xdr:to>
    <xdr:pic>
      <xdr:nvPicPr>
        <xdr:cNvPr id="25" name="Imagen 24" descr="No hay texto alternativo automático disponible."/>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30023" t="28212" r="29345" b="26196"/>
        <a:stretch/>
      </xdr:blipFill>
      <xdr:spPr bwMode="auto">
        <a:xfrm>
          <a:off x="2514600" y="0"/>
          <a:ext cx="1600200" cy="804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266701</xdr:colOff>
      <xdr:row>12</xdr:row>
      <xdr:rowOff>28575</xdr:rowOff>
    </xdr:from>
    <xdr:to>
      <xdr:col>2</xdr:col>
      <xdr:colOff>733425</xdr:colOff>
      <xdr:row>15</xdr:row>
      <xdr:rowOff>47625</xdr:rowOff>
    </xdr:to>
    <xdr:sp macro="" textlink="">
      <xdr:nvSpPr>
        <xdr:cNvPr id="2" name="1 Elipse"/>
        <xdr:cNvSpPr/>
      </xdr:nvSpPr>
      <xdr:spPr>
        <a:xfrm>
          <a:off x="1104901" y="4048125"/>
          <a:ext cx="1590674" cy="6762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Actividades</a:t>
          </a:r>
          <a:r>
            <a:rPr lang="es-ES" sz="1100" baseline="0"/>
            <a:t> primarias</a:t>
          </a:r>
        </a:p>
      </xdr:txBody>
    </xdr:sp>
    <xdr:clientData/>
  </xdr:twoCellAnchor>
  <xdr:twoCellAnchor>
    <xdr:from>
      <xdr:col>1</xdr:col>
      <xdr:colOff>266700</xdr:colOff>
      <xdr:row>16</xdr:row>
      <xdr:rowOff>66675</xdr:rowOff>
    </xdr:from>
    <xdr:to>
      <xdr:col>2</xdr:col>
      <xdr:colOff>733425</xdr:colOff>
      <xdr:row>19</xdr:row>
      <xdr:rowOff>66675</xdr:rowOff>
    </xdr:to>
    <xdr:sp macro="" textlink="">
      <xdr:nvSpPr>
        <xdr:cNvPr id="3" name="2 Elipse"/>
        <xdr:cNvSpPr/>
      </xdr:nvSpPr>
      <xdr:spPr>
        <a:xfrm>
          <a:off x="1104900" y="4962525"/>
          <a:ext cx="1590675" cy="6572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Actividades</a:t>
          </a:r>
          <a:r>
            <a:rPr lang="es-ES" sz="1100" baseline="0"/>
            <a:t> de apoyo</a:t>
          </a:r>
        </a:p>
      </xdr:txBody>
    </xdr:sp>
    <xdr:clientData/>
  </xdr:twoCellAnchor>
  <xdr:twoCellAnchor>
    <xdr:from>
      <xdr:col>1</xdr:col>
      <xdr:colOff>266700</xdr:colOff>
      <xdr:row>20</xdr:row>
      <xdr:rowOff>85726</xdr:rowOff>
    </xdr:from>
    <xdr:to>
      <xdr:col>2</xdr:col>
      <xdr:colOff>704850</xdr:colOff>
      <xdr:row>23</xdr:row>
      <xdr:rowOff>76201</xdr:rowOff>
    </xdr:to>
    <xdr:sp macro="" textlink="">
      <xdr:nvSpPr>
        <xdr:cNvPr id="4" name="3 Elipse"/>
        <xdr:cNvSpPr/>
      </xdr:nvSpPr>
      <xdr:spPr>
        <a:xfrm>
          <a:off x="1104900" y="5857876"/>
          <a:ext cx="1562100" cy="647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Margen</a:t>
          </a:r>
          <a:endParaRPr lang="es-ES" sz="1100" baseline="0"/>
        </a:p>
      </xdr:txBody>
    </xdr:sp>
    <xdr:clientData/>
  </xdr:twoCellAnchor>
  <xdr:twoCellAnchor>
    <xdr:from>
      <xdr:col>2</xdr:col>
      <xdr:colOff>962025</xdr:colOff>
      <xdr:row>12</xdr:row>
      <xdr:rowOff>104775</xdr:rowOff>
    </xdr:from>
    <xdr:to>
      <xdr:col>4</xdr:col>
      <xdr:colOff>171450</xdr:colOff>
      <xdr:row>14</xdr:row>
      <xdr:rowOff>66675</xdr:rowOff>
    </xdr:to>
    <xdr:sp macro="" textlink="">
      <xdr:nvSpPr>
        <xdr:cNvPr id="5" name="4 Flecha derecha"/>
        <xdr:cNvSpPr/>
      </xdr:nvSpPr>
      <xdr:spPr>
        <a:xfrm>
          <a:off x="2676525" y="3562350"/>
          <a:ext cx="17049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s-ES" sz="1100"/>
            <a:t>Relacionadas</a:t>
          </a:r>
          <a:r>
            <a:rPr lang="es-ES" sz="1100" baseline="0"/>
            <a:t> con</a:t>
          </a:r>
          <a:endParaRPr lang="es-ES" sz="1100"/>
        </a:p>
      </xdr:txBody>
    </xdr:sp>
    <xdr:clientData/>
  </xdr:twoCellAnchor>
  <xdr:twoCellAnchor>
    <xdr:from>
      <xdr:col>4</xdr:col>
      <xdr:colOff>409575</xdr:colOff>
      <xdr:row>11</xdr:row>
      <xdr:rowOff>161925</xdr:rowOff>
    </xdr:from>
    <xdr:to>
      <xdr:col>5</xdr:col>
      <xdr:colOff>723900</xdr:colOff>
      <xdr:row>14</xdr:row>
      <xdr:rowOff>209549</xdr:rowOff>
    </xdr:to>
    <xdr:sp macro="" textlink="">
      <xdr:nvSpPr>
        <xdr:cNvPr id="6" name="5 Rectángulo redondeado"/>
        <xdr:cNvSpPr/>
      </xdr:nvSpPr>
      <xdr:spPr>
        <a:xfrm>
          <a:off x="4619625" y="3400425"/>
          <a:ext cx="1438275" cy="7048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Transformación de </a:t>
          </a:r>
          <a:r>
            <a:rPr lang="es-ES" sz="1100" i="1"/>
            <a:t>inputs</a:t>
          </a:r>
          <a:r>
            <a:rPr lang="es-ES" sz="1100" i="0"/>
            <a:t> y relación con el cliente</a:t>
          </a:r>
        </a:p>
      </xdr:txBody>
    </xdr:sp>
    <xdr:clientData/>
  </xdr:twoCellAnchor>
  <xdr:twoCellAnchor>
    <xdr:from>
      <xdr:col>4</xdr:col>
      <xdr:colOff>438150</xdr:colOff>
      <xdr:row>15</xdr:row>
      <xdr:rowOff>190500</xdr:rowOff>
    </xdr:from>
    <xdr:to>
      <xdr:col>5</xdr:col>
      <xdr:colOff>752475</xdr:colOff>
      <xdr:row>19</xdr:row>
      <xdr:rowOff>142875</xdr:rowOff>
    </xdr:to>
    <xdr:sp macro="" textlink="">
      <xdr:nvSpPr>
        <xdr:cNvPr id="7" name="6 Rectángulo redondeado"/>
        <xdr:cNvSpPr/>
      </xdr:nvSpPr>
      <xdr:spPr>
        <a:xfrm>
          <a:off x="4171950" y="3800475"/>
          <a:ext cx="1438275" cy="828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Estructura de la empresa para poder desarrollar todo el proceso productivo</a:t>
          </a:r>
          <a:endParaRPr lang="es-ES" sz="1100" i="0"/>
        </a:p>
      </xdr:txBody>
    </xdr:sp>
    <xdr:clientData/>
  </xdr:twoCellAnchor>
  <xdr:twoCellAnchor>
    <xdr:from>
      <xdr:col>4</xdr:col>
      <xdr:colOff>447675</xdr:colOff>
      <xdr:row>20</xdr:row>
      <xdr:rowOff>152400</xdr:rowOff>
    </xdr:from>
    <xdr:to>
      <xdr:col>5</xdr:col>
      <xdr:colOff>762000</xdr:colOff>
      <xdr:row>23</xdr:row>
      <xdr:rowOff>200024</xdr:rowOff>
    </xdr:to>
    <xdr:sp macro="" textlink="">
      <xdr:nvSpPr>
        <xdr:cNvPr id="8" name="7 Rectángulo redondeado"/>
        <xdr:cNvSpPr/>
      </xdr:nvSpPr>
      <xdr:spPr>
        <a:xfrm>
          <a:off x="4657725" y="5362575"/>
          <a:ext cx="1438275" cy="70484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ES" sz="1100"/>
            <a:t>Valor obtenido</a:t>
          </a:r>
          <a:r>
            <a:rPr lang="es-ES" sz="1100" baseline="0"/>
            <a:t> por la empresa en relación a los costes incurridos</a:t>
          </a:r>
          <a:endParaRPr lang="es-ES" sz="1100" i="0"/>
        </a:p>
      </xdr:txBody>
    </xdr:sp>
    <xdr:clientData/>
  </xdr:twoCellAnchor>
  <xdr:twoCellAnchor>
    <xdr:from>
      <xdr:col>2</xdr:col>
      <xdr:colOff>990600</xdr:colOff>
      <xdr:row>16</xdr:row>
      <xdr:rowOff>180975</xdr:rowOff>
    </xdr:from>
    <xdr:to>
      <xdr:col>4</xdr:col>
      <xdr:colOff>200025</xdr:colOff>
      <xdr:row>18</xdr:row>
      <xdr:rowOff>142875</xdr:rowOff>
    </xdr:to>
    <xdr:sp macro="" textlink="">
      <xdr:nvSpPr>
        <xdr:cNvPr id="9" name="8 Flecha derecha"/>
        <xdr:cNvSpPr/>
      </xdr:nvSpPr>
      <xdr:spPr>
        <a:xfrm>
          <a:off x="2705100" y="4514850"/>
          <a:ext cx="17049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s-ES" sz="1100"/>
            <a:t>Relacionadas</a:t>
          </a:r>
          <a:r>
            <a:rPr lang="es-ES" sz="1100" baseline="0"/>
            <a:t> con</a:t>
          </a:r>
          <a:endParaRPr lang="es-ES" sz="1100"/>
        </a:p>
      </xdr:txBody>
    </xdr:sp>
    <xdr:clientData/>
  </xdr:twoCellAnchor>
  <xdr:twoCellAnchor>
    <xdr:from>
      <xdr:col>2</xdr:col>
      <xdr:colOff>981075</xdr:colOff>
      <xdr:row>20</xdr:row>
      <xdr:rowOff>209549</xdr:rowOff>
    </xdr:from>
    <xdr:to>
      <xdr:col>4</xdr:col>
      <xdr:colOff>190500</xdr:colOff>
      <xdr:row>22</xdr:row>
      <xdr:rowOff>200024</xdr:rowOff>
    </xdr:to>
    <xdr:sp macro="" textlink="">
      <xdr:nvSpPr>
        <xdr:cNvPr id="10" name="9 Flecha derecha"/>
        <xdr:cNvSpPr/>
      </xdr:nvSpPr>
      <xdr:spPr>
        <a:xfrm>
          <a:off x="2695575" y="5419724"/>
          <a:ext cx="1704975" cy="4286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es-ES" sz="1100"/>
            <a:t>Relacionadas</a:t>
          </a:r>
          <a:r>
            <a:rPr lang="es-ES" sz="1100" baseline="0"/>
            <a:t> con</a:t>
          </a:r>
          <a:endParaRPr lang="es-ES" sz="1100"/>
        </a:p>
      </xdr:txBody>
    </xdr:sp>
    <xdr:clientData/>
  </xdr:twoCellAnchor>
  <xdr:twoCellAnchor>
    <xdr:from>
      <xdr:col>1</xdr:col>
      <xdr:colOff>504826</xdr:colOff>
      <xdr:row>28</xdr:row>
      <xdr:rowOff>85725</xdr:rowOff>
    </xdr:from>
    <xdr:to>
      <xdr:col>1</xdr:col>
      <xdr:colOff>1019176</xdr:colOff>
      <xdr:row>29</xdr:row>
      <xdr:rowOff>76200</xdr:rowOff>
    </xdr:to>
    <xdr:sp macro="" textlink="">
      <xdr:nvSpPr>
        <xdr:cNvPr id="11" name="10 Flecha derecha"/>
        <xdr:cNvSpPr/>
      </xdr:nvSpPr>
      <xdr:spPr>
        <a:xfrm>
          <a:off x="1343026" y="7610475"/>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30</xdr:row>
      <xdr:rowOff>85725</xdr:rowOff>
    </xdr:from>
    <xdr:to>
      <xdr:col>1</xdr:col>
      <xdr:colOff>1019176</xdr:colOff>
      <xdr:row>31</xdr:row>
      <xdr:rowOff>76200</xdr:rowOff>
    </xdr:to>
    <xdr:sp macro="" textlink="">
      <xdr:nvSpPr>
        <xdr:cNvPr id="12" name="11 Flecha derecha"/>
        <xdr:cNvSpPr/>
      </xdr:nvSpPr>
      <xdr:spPr>
        <a:xfrm>
          <a:off x="1343026" y="8267700"/>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32</xdr:row>
      <xdr:rowOff>85725</xdr:rowOff>
    </xdr:from>
    <xdr:to>
      <xdr:col>1</xdr:col>
      <xdr:colOff>1019176</xdr:colOff>
      <xdr:row>33</xdr:row>
      <xdr:rowOff>76200</xdr:rowOff>
    </xdr:to>
    <xdr:sp macro="" textlink="">
      <xdr:nvSpPr>
        <xdr:cNvPr id="13" name="12 Flecha derecha"/>
        <xdr:cNvSpPr/>
      </xdr:nvSpPr>
      <xdr:spPr>
        <a:xfrm>
          <a:off x="1343026" y="8924925"/>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34</xdr:row>
      <xdr:rowOff>85725</xdr:rowOff>
    </xdr:from>
    <xdr:to>
      <xdr:col>1</xdr:col>
      <xdr:colOff>1019176</xdr:colOff>
      <xdr:row>35</xdr:row>
      <xdr:rowOff>76200</xdr:rowOff>
    </xdr:to>
    <xdr:sp macro="" textlink="">
      <xdr:nvSpPr>
        <xdr:cNvPr id="14" name="13 Flecha derecha"/>
        <xdr:cNvSpPr/>
      </xdr:nvSpPr>
      <xdr:spPr>
        <a:xfrm>
          <a:off x="1343026" y="9582150"/>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36</xdr:row>
      <xdr:rowOff>85725</xdr:rowOff>
    </xdr:from>
    <xdr:to>
      <xdr:col>1</xdr:col>
      <xdr:colOff>1019176</xdr:colOff>
      <xdr:row>37</xdr:row>
      <xdr:rowOff>76200</xdr:rowOff>
    </xdr:to>
    <xdr:sp macro="" textlink="">
      <xdr:nvSpPr>
        <xdr:cNvPr id="15" name="14 Flecha derecha"/>
        <xdr:cNvSpPr/>
      </xdr:nvSpPr>
      <xdr:spPr>
        <a:xfrm>
          <a:off x="1343026" y="10239375"/>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40</xdr:row>
      <xdr:rowOff>76200</xdr:rowOff>
    </xdr:from>
    <xdr:to>
      <xdr:col>1</xdr:col>
      <xdr:colOff>1019176</xdr:colOff>
      <xdr:row>41</xdr:row>
      <xdr:rowOff>66675</xdr:rowOff>
    </xdr:to>
    <xdr:sp macro="" textlink="">
      <xdr:nvSpPr>
        <xdr:cNvPr id="16" name="15 Flecha derecha"/>
        <xdr:cNvSpPr/>
      </xdr:nvSpPr>
      <xdr:spPr>
        <a:xfrm>
          <a:off x="1343026" y="11544300"/>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42</xdr:row>
      <xdr:rowOff>85725</xdr:rowOff>
    </xdr:from>
    <xdr:to>
      <xdr:col>1</xdr:col>
      <xdr:colOff>1019176</xdr:colOff>
      <xdr:row>43</xdr:row>
      <xdr:rowOff>76200</xdr:rowOff>
    </xdr:to>
    <xdr:sp macro="" textlink="">
      <xdr:nvSpPr>
        <xdr:cNvPr id="17" name="16 Flecha derecha"/>
        <xdr:cNvSpPr/>
      </xdr:nvSpPr>
      <xdr:spPr>
        <a:xfrm>
          <a:off x="1343026" y="12211050"/>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44</xdr:row>
      <xdr:rowOff>76200</xdr:rowOff>
    </xdr:from>
    <xdr:to>
      <xdr:col>1</xdr:col>
      <xdr:colOff>1019176</xdr:colOff>
      <xdr:row>45</xdr:row>
      <xdr:rowOff>66675</xdr:rowOff>
    </xdr:to>
    <xdr:sp macro="" textlink="">
      <xdr:nvSpPr>
        <xdr:cNvPr id="18" name="17 Flecha derecha"/>
        <xdr:cNvSpPr/>
      </xdr:nvSpPr>
      <xdr:spPr>
        <a:xfrm>
          <a:off x="1343026" y="12858750"/>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504826</xdr:colOff>
      <xdr:row>46</xdr:row>
      <xdr:rowOff>76200</xdr:rowOff>
    </xdr:from>
    <xdr:to>
      <xdr:col>1</xdr:col>
      <xdr:colOff>1019176</xdr:colOff>
      <xdr:row>47</xdr:row>
      <xdr:rowOff>66675</xdr:rowOff>
    </xdr:to>
    <xdr:sp macro="" textlink="">
      <xdr:nvSpPr>
        <xdr:cNvPr id="19" name="18 Flecha derecha"/>
        <xdr:cNvSpPr/>
      </xdr:nvSpPr>
      <xdr:spPr>
        <a:xfrm>
          <a:off x="1343026" y="13515975"/>
          <a:ext cx="514350"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endParaRPr lang="es-ES" sz="1100"/>
        </a:p>
      </xdr:txBody>
    </xdr:sp>
    <xdr:clientData/>
  </xdr:twoCellAnchor>
  <xdr:twoCellAnchor>
    <xdr:from>
      <xdr:col>1</xdr:col>
      <xdr:colOff>571500</xdr:colOff>
      <xdr:row>53</xdr:row>
      <xdr:rowOff>19049</xdr:rowOff>
    </xdr:from>
    <xdr:to>
      <xdr:col>1</xdr:col>
      <xdr:colOff>685800</xdr:colOff>
      <xdr:row>60</xdr:row>
      <xdr:rowOff>85724</xdr:rowOff>
    </xdr:to>
    <xdr:sp macro="" textlink="">
      <xdr:nvSpPr>
        <xdr:cNvPr id="20" name="19 Flecha arriba y abajo"/>
        <xdr:cNvSpPr/>
      </xdr:nvSpPr>
      <xdr:spPr>
        <a:xfrm>
          <a:off x="1162050" y="13115924"/>
          <a:ext cx="114300" cy="1600200"/>
        </a:xfrm>
        <a:prstGeom prst="up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xdr:from>
      <xdr:col>2</xdr:col>
      <xdr:colOff>9525</xdr:colOff>
      <xdr:row>60</xdr:row>
      <xdr:rowOff>180975</xdr:rowOff>
    </xdr:from>
    <xdr:to>
      <xdr:col>2</xdr:col>
      <xdr:colOff>762000</xdr:colOff>
      <xdr:row>63</xdr:row>
      <xdr:rowOff>47626</xdr:rowOff>
    </xdr:to>
    <xdr:sp macro="" textlink="">
      <xdr:nvSpPr>
        <xdr:cNvPr id="21" name="20 Rectángulo redondeado"/>
        <xdr:cNvSpPr/>
      </xdr:nvSpPr>
      <xdr:spPr>
        <a:xfrm>
          <a:off x="1724025" y="14811375"/>
          <a:ext cx="752475" cy="523876"/>
        </a:xfrm>
        <a:prstGeom prst="roundRect">
          <a:avLst/>
        </a:prstGeom>
        <a:solidFill>
          <a:schemeClr val="accent1">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nchorCtr="1"/>
        <a:lstStyle/>
        <a:p>
          <a:pPr algn="ctr"/>
          <a:r>
            <a:rPr lang="es-ES" sz="1100">
              <a:solidFill>
                <a:schemeClr val="tx1"/>
              </a:solidFill>
            </a:rPr>
            <a:t>Logística</a:t>
          </a:r>
          <a:r>
            <a:rPr lang="es-ES" sz="1100" baseline="0">
              <a:solidFill>
                <a:schemeClr val="tx1"/>
              </a:solidFill>
            </a:rPr>
            <a:t> de entrada</a:t>
          </a:r>
          <a:endParaRPr lang="es-ES" sz="1100">
            <a:solidFill>
              <a:schemeClr val="tx1"/>
            </a:solidFill>
          </a:endParaRPr>
        </a:p>
      </xdr:txBody>
    </xdr:sp>
    <xdr:clientData/>
  </xdr:twoCellAnchor>
  <xdr:twoCellAnchor>
    <xdr:from>
      <xdr:col>2</xdr:col>
      <xdr:colOff>914400</xdr:colOff>
      <xdr:row>60</xdr:row>
      <xdr:rowOff>180975</xdr:rowOff>
    </xdr:from>
    <xdr:to>
      <xdr:col>3</xdr:col>
      <xdr:colOff>600076</xdr:colOff>
      <xdr:row>63</xdr:row>
      <xdr:rowOff>47626</xdr:rowOff>
    </xdr:to>
    <xdr:sp macro="" textlink="">
      <xdr:nvSpPr>
        <xdr:cNvPr id="22" name="21 Rectángulo redondeado"/>
        <xdr:cNvSpPr/>
      </xdr:nvSpPr>
      <xdr:spPr>
        <a:xfrm>
          <a:off x="2876550" y="17125950"/>
          <a:ext cx="809626" cy="523876"/>
        </a:xfrm>
        <a:prstGeom prst="roundRect">
          <a:avLst/>
        </a:prstGeom>
        <a:solidFill>
          <a:schemeClr val="accent1">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lIns="0" tIns="36000" rIns="0" bIns="36000" rtlCol="0" anchor="ctr" anchorCtr="1"/>
        <a:lstStyle/>
        <a:p>
          <a:pPr algn="ctr"/>
          <a:r>
            <a:rPr lang="es-ES" sz="1100">
              <a:solidFill>
                <a:schemeClr val="tx1"/>
              </a:solidFill>
            </a:rPr>
            <a:t>Operaciones</a:t>
          </a:r>
        </a:p>
      </xdr:txBody>
    </xdr:sp>
    <xdr:clientData/>
  </xdr:twoCellAnchor>
  <xdr:twoCellAnchor>
    <xdr:from>
      <xdr:col>3</xdr:col>
      <xdr:colOff>685800</xdr:colOff>
      <xdr:row>60</xdr:row>
      <xdr:rowOff>180975</xdr:rowOff>
    </xdr:from>
    <xdr:to>
      <xdr:col>4</xdr:col>
      <xdr:colOff>371476</xdr:colOff>
      <xdr:row>63</xdr:row>
      <xdr:rowOff>47626</xdr:rowOff>
    </xdr:to>
    <xdr:sp macro="" textlink="">
      <xdr:nvSpPr>
        <xdr:cNvPr id="23" name="22 Rectángulo redondeado"/>
        <xdr:cNvSpPr/>
      </xdr:nvSpPr>
      <xdr:spPr>
        <a:xfrm>
          <a:off x="3771900" y="17125950"/>
          <a:ext cx="809626" cy="523876"/>
        </a:xfrm>
        <a:prstGeom prst="roundRect">
          <a:avLst/>
        </a:prstGeom>
        <a:solidFill>
          <a:schemeClr val="accent1">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nchorCtr="1"/>
        <a:lstStyle/>
        <a:p>
          <a:pPr algn="ctr"/>
          <a:r>
            <a:rPr lang="es-ES" sz="1100">
              <a:solidFill>
                <a:schemeClr val="tx1"/>
              </a:solidFill>
            </a:rPr>
            <a:t>Logística</a:t>
          </a:r>
          <a:r>
            <a:rPr lang="es-ES" sz="1100" baseline="0">
              <a:solidFill>
                <a:schemeClr val="tx1"/>
              </a:solidFill>
            </a:rPr>
            <a:t> de salida</a:t>
          </a:r>
          <a:endParaRPr lang="es-ES" sz="1100">
            <a:solidFill>
              <a:schemeClr val="tx1"/>
            </a:solidFill>
          </a:endParaRPr>
        </a:p>
      </xdr:txBody>
    </xdr:sp>
    <xdr:clientData/>
  </xdr:twoCellAnchor>
  <xdr:twoCellAnchor>
    <xdr:from>
      <xdr:col>4</xdr:col>
      <xdr:colOff>457200</xdr:colOff>
      <xdr:row>60</xdr:row>
      <xdr:rowOff>180975</xdr:rowOff>
    </xdr:from>
    <xdr:to>
      <xdr:col>5</xdr:col>
      <xdr:colOff>142876</xdr:colOff>
      <xdr:row>63</xdr:row>
      <xdr:rowOff>47626</xdr:rowOff>
    </xdr:to>
    <xdr:sp macro="" textlink="">
      <xdr:nvSpPr>
        <xdr:cNvPr id="24" name="23 Rectángulo redondeado"/>
        <xdr:cNvSpPr/>
      </xdr:nvSpPr>
      <xdr:spPr>
        <a:xfrm>
          <a:off x="4667250" y="17125950"/>
          <a:ext cx="809626" cy="523876"/>
        </a:xfrm>
        <a:prstGeom prst="roundRect">
          <a:avLst/>
        </a:prstGeom>
        <a:solidFill>
          <a:schemeClr val="accent1">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nchorCtr="1"/>
        <a:lstStyle/>
        <a:p>
          <a:pPr algn="ctr"/>
          <a:r>
            <a:rPr lang="es-ES" sz="1100">
              <a:solidFill>
                <a:schemeClr val="tx1"/>
              </a:solidFill>
            </a:rPr>
            <a:t>Marketing y ventas</a:t>
          </a:r>
        </a:p>
      </xdr:txBody>
    </xdr:sp>
    <xdr:clientData/>
  </xdr:twoCellAnchor>
  <xdr:twoCellAnchor>
    <xdr:from>
      <xdr:col>5</xdr:col>
      <xdr:colOff>238125</xdr:colOff>
      <xdr:row>60</xdr:row>
      <xdr:rowOff>180975</xdr:rowOff>
    </xdr:from>
    <xdr:to>
      <xdr:col>5</xdr:col>
      <xdr:colOff>1047751</xdr:colOff>
      <xdr:row>63</xdr:row>
      <xdr:rowOff>47626</xdr:rowOff>
    </xdr:to>
    <xdr:sp macro="" textlink="">
      <xdr:nvSpPr>
        <xdr:cNvPr id="25" name="24 Rectángulo redondeado"/>
        <xdr:cNvSpPr/>
      </xdr:nvSpPr>
      <xdr:spPr>
        <a:xfrm>
          <a:off x="5572125" y="17125950"/>
          <a:ext cx="809626" cy="523876"/>
        </a:xfrm>
        <a:prstGeom prst="roundRect">
          <a:avLst/>
        </a:prstGeom>
        <a:solidFill>
          <a:schemeClr val="accent1">
            <a:lumMod val="40000"/>
            <a:lumOff val="60000"/>
          </a:schemeClr>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lIns="36000" tIns="36000" rIns="36000" bIns="36000" rtlCol="0" anchor="ctr" anchorCtr="1"/>
        <a:lstStyle/>
        <a:p>
          <a:pPr algn="ctr"/>
          <a:r>
            <a:rPr lang="es-ES" sz="1100">
              <a:solidFill>
                <a:schemeClr val="tx1"/>
              </a:solidFill>
            </a:rPr>
            <a:t>Servicios</a:t>
          </a:r>
        </a:p>
      </xdr:txBody>
    </xdr:sp>
    <xdr:clientData/>
  </xdr:twoCellAnchor>
  <xdr:twoCellAnchor>
    <xdr:from>
      <xdr:col>6</xdr:col>
      <xdr:colOff>19050</xdr:colOff>
      <xdr:row>53</xdr:row>
      <xdr:rowOff>19049</xdr:rowOff>
    </xdr:from>
    <xdr:to>
      <xdr:col>7</xdr:col>
      <xdr:colOff>0</xdr:colOff>
      <xdr:row>63</xdr:row>
      <xdr:rowOff>9524</xdr:rowOff>
    </xdr:to>
    <xdr:sp macro="" textlink="">
      <xdr:nvSpPr>
        <xdr:cNvPr id="26" name="25 Cheurón"/>
        <xdr:cNvSpPr/>
      </xdr:nvSpPr>
      <xdr:spPr>
        <a:xfrm>
          <a:off x="6477000" y="15087599"/>
          <a:ext cx="1057275" cy="2181225"/>
        </a:xfrm>
        <a:prstGeom prst="chevron">
          <a:avLst>
            <a:gd name="adj" fmla="val 18624"/>
          </a:avLst>
        </a:prstGeom>
        <a:solidFill>
          <a:schemeClr val="accent6">
            <a:lumMod val="20000"/>
            <a:lumOff val="80000"/>
          </a:schemeClr>
        </a:solidFill>
        <a:ln w="15875"/>
      </xdr:spPr>
      <xdr:style>
        <a:lnRef idx="2">
          <a:schemeClr val="accent1">
            <a:shade val="50000"/>
          </a:schemeClr>
        </a:lnRef>
        <a:fillRef idx="1">
          <a:schemeClr val="accent1"/>
        </a:fillRef>
        <a:effectRef idx="0">
          <a:schemeClr val="accent1"/>
        </a:effectRef>
        <a:fontRef idx="minor">
          <a:schemeClr val="lt1"/>
        </a:fontRef>
      </xdr:style>
      <xdr:txBody>
        <a:bodyPr vertOverflow="clip" vert="wordArtVert" lIns="108000" rIns="0" rtlCol="0" anchor="ctr"/>
        <a:lstStyle/>
        <a:p>
          <a:pPr algn="ctr"/>
          <a:r>
            <a:rPr lang="es-ES" sz="1050" b="1">
              <a:solidFill>
                <a:schemeClr val="tx1"/>
              </a:solidFill>
            </a:rPr>
            <a:t>Margen</a:t>
          </a:r>
        </a:p>
      </xdr:txBody>
    </xdr:sp>
    <xdr:clientData/>
  </xdr:twoCellAnchor>
  <xdr:twoCellAnchor>
    <xdr:from>
      <xdr:col>0</xdr:col>
      <xdr:colOff>152400</xdr:colOff>
      <xdr:row>1</xdr:row>
      <xdr:rowOff>0</xdr:rowOff>
    </xdr:from>
    <xdr:to>
      <xdr:col>1</xdr:col>
      <xdr:colOff>723900</xdr:colOff>
      <xdr:row>2</xdr:row>
      <xdr:rowOff>114300</xdr:rowOff>
    </xdr:to>
    <xdr:sp macro="" textlink="">
      <xdr:nvSpPr>
        <xdr:cNvPr id="31" name="30 Rectángulo">
          <a:hlinkClick xmlns:r="http://schemas.openxmlformats.org/officeDocument/2006/relationships" r:id="rId1"/>
        </xdr:cNvPr>
        <xdr:cNvSpPr/>
      </xdr:nvSpPr>
      <xdr:spPr>
        <a:xfrm>
          <a:off x="152400" y="219075"/>
          <a:ext cx="1162050" cy="419100"/>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4</xdr:col>
      <xdr:colOff>866775</xdr:colOff>
      <xdr:row>74</xdr:row>
      <xdr:rowOff>0</xdr:rowOff>
    </xdr:from>
    <xdr:to>
      <xdr:col>5</xdr:col>
      <xdr:colOff>260350</xdr:colOff>
      <xdr:row>75</xdr:row>
      <xdr:rowOff>190500</xdr:rowOff>
    </xdr:to>
    <xdr:pic>
      <xdr:nvPicPr>
        <xdr:cNvPr id="34" name="Picture 3">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283075" y="16541750"/>
          <a:ext cx="422275" cy="400050"/>
        </a:xfrm>
        <a:prstGeom prst="rect">
          <a:avLst/>
        </a:prstGeom>
        <a:noFill/>
        <a:ln w="1">
          <a:noFill/>
          <a:miter lim="800000"/>
          <a:headEnd/>
          <a:tailEnd type="none" w="med" len="med"/>
        </a:ln>
        <a:effectLst/>
      </xdr:spPr>
    </xdr:pic>
    <xdr:clientData/>
  </xdr:twoCellAnchor>
  <xdr:twoCellAnchor>
    <xdr:from>
      <xdr:col>1</xdr:col>
      <xdr:colOff>542925</xdr:colOff>
      <xdr:row>73</xdr:row>
      <xdr:rowOff>123825</xdr:rowOff>
    </xdr:from>
    <xdr:to>
      <xdr:col>3</xdr:col>
      <xdr:colOff>39225</xdr:colOff>
      <xdr:row>76</xdr:row>
      <xdr:rowOff>57150</xdr:rowOff>
    </xdr:to>
    <xdr:sp macro="" textlink="">
      <xdr:nvSpPr>
        <xdr:cNvPr id="36" name="35 Rectángulo"/>
        <xdr:cNvSpPr/>
      </xdr:nvSpPr>
      <xdr:spPr>
        <a:xfrm>
          <a:off x="1133475" y="16516350"/>
          <a:ext cx="1515600"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eaLnBrk="1" fontAlgn="auto" latinLnBrk="0" hangingPunct="1"/>
          <a:r>
            <a:rPr lang="es-ES" sz="1100">
              <a:solidFill>
                <a:schemeClr val="lt1"/>
              </a:solidFill>
              <a:latin typeface="+mn-lt"/>
              <a:ea typeface="+mn-ea"/>
              <a:cs typeface="+mn-cs"/>
            </a:rPr>
            <a:t>5. ANÁLISIS INTERNO Y EXTERNO</a:t>
          </a:r>
        </a:p>
      </xdr:txBody>
    </xdr:sp>
    <xdr:clientData/>
  </xdr:twoCellAnchor>
  <xdr:twoCellAnchor>
    <xdr:from>
      <xdr:col>3</xdr:col>
      <xdr:colOff>266700</xdr:colOff>
      <xdr:row>73</xdr:row>
      <xdr:rowOff>123825</xdr:rowOff>
    </xdr:from>
    <xdr:to>
      <xdr:col>4</xdr:col>
      <xdr:colOff>657225</xdr:colOff>
      <xdr:row>76</xdr:row>
      <xdr:rowOff>57150</xdr:rowOff>
    </xdr:to>
    <xdr:sp macro="" textlink="">
      <xdr:nvSpPr>
        <xdr:cNvPr id="37" name="36 Rectángulo"/>
        <xdr:cNvSpPr/>
      </xdr:nvSpPr>
      <xdr:spPr>
        <a:xfrm>
          <a:off x="2876550" y="16516350"/>
          <a:ext cx="1514475"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AUTODIAGNÓSTICO</a:t>
          </a:r>
          <a:r>
            <a:rPr lang="es-ES" sz="1100" baseline="0">
              <a:solidFill>
                <a:schemeClr val="lt1"/>
              </a:solidFill>
              <a:latin typeface="+mn-lt"/>
              <a:ea typeface="+mn-ea"/>
              <a:cs typeface="+mn-cs"/>
            </a:rPr>
            <a:t> DE LA CADENA DE VALOR</a:t>
          </a:r>
          <a:endParaRPr lang="es-ES"/>
        </a:p>
      </xdr:txBody>
    </xdr:sp>
    <xdr:clientData/>
  </xdr:twoCellAnchor>
  <xdr:twoCellAnchor editAs="oneCell">
    <xdr:from>
      <xdr:col>1</xdr:col>
      <xdr:colOff>9525</xdr:colOff>
      <xdr:row>74</xdr:row>
      <xdr:rowOff>0</xdr:rowOff>
    </xdr:from>
    <xdr:to>
      <xdr:col>1</xdr:col>
      <xdr:colOff>419100</xdr:colOff>
      <xdr:row>75</xdr:row>
      <xdr:rowOff>190500</xdr:rowOff>
    </xdr:to>
    <xdr:pic>
      <xdr:nvPicPr>
        <xdr:cNvPr id="38" name="Picture 3">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847725" y="16802100"/>
          <a:ext cx="409575" cy="409575"/>
        </a:xfrm>
        <a:prstGeom prst="rect">
          <a:avLst/>
        </a:prstGeom>
        <a:noFill/>
        <a:ln w="1">
          <a:noFill/>
          <a:miter lim="800000"/>
          <a:headEnd/>
          <a:tailEnd type="none" w="med" len="med"/>
        </a:ln>
        <a:effectLst/>
      </xdr:spPr>
    </xdr:pic>
    <xdr:clientData/>
  </xdr:twoCellAnchor>
  <xdr:twoCellAnchor editAs="oneCell">
    <xdr:from>
      <xdr:col>3</xdr:col>
      <xdr:colOff>9525</xdr:colOff>
      <xdr:row>0</xdr:row>
      <xdr:rowOff>0</xdr:rowOff>
    </xdr:from>
    <xdr:to>
      <xdr:col>4</xdr:col>
      <xdr:colOff>485775</xdr:colOff>
      <xdr:row>2</xdr:row>
      <xdr:rowOff>280670</xdr:rowOff>
    </xdr:to>
    <xdr:pic>
      <xdr:nvPicPr>
        <xdr:cNvPr id="32" name="Imagen 31" descr="No hay texto alternativo automático disponible."/>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0023" t="28212" r="29345" b="26196"/>
        <a:stretch/>
      </xdr:blipFill>
      <xdr:spPr bwMode="auto">
        <a:xfrm>
          <a:off x="2619375" y="0"/>
          <a:ext cx="1600200" cy="804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180975</xdr:colOff>
      <xdr:row>9</xdr:row>
      <xdr:rowOff>123825</xdr:rowOff>
    </xdr:from>
    <xdr:to>
      <xdr:col>0</xdr:col>
      <xdr:colOff>723900</xdr:colOff>
      <xdr:row>12</xdr:row>
      <xdr:rowOff>30956</xdr:rowOff>
    </xdr:to>
    <xdr:pic>
      <xdr:nvPicPr>
        <xdr:cNvPr id="4" name="3 Imagen" descr="Imagen escribir.jpg"/>
        <xdr:cNvPicPr>
          <a:picLocks noChangeAspect="1"/>
        </xdr:cNvPicPr>
      </xdr:nvPicPr>
      <xdr:blipFill>
        <a:blip xmlns:r="http://schemas.openxmlformats.org/officeDocument/2006/relationships" r:embed="rId1" cstate="print"/>
        <a:stretch>
          <a:fillRect/>
        </a:stretch>
      </xdr:blipFill>
      <xdr:spPr>
        <a:xfrm>
          <a:off x="180975" y="1543050"/>
          <a:ext cx="542925" cy="526256"/>
        </a:xfrm>
        <a:prstGeom prst="rect">
          <a:avLst/>
        </a:prstGeom>
      </xdr:spPr>
    </xdr:pic>
    <xdr:clientData/>
  </xdr:twoCellAnchor>
  <xdr:twoCellAnchor editAs="oneCell">
    <xdr:from>
      <xdr:col>0</xdr:col>
      <xdr:colOff>266700</xdr:colOff>
      <xdr:row>42</xdr:row>
      <xdr:rowOff>0</xdr:rowOff>
    </xdr:from>
    <xdr:to>
      <xdr:col>0</xdr:col>
      <xdr:colOff>765175</xdr:colOff>
      <xdr:row>45</xdr:row>
      <xdr:rowOff>40481</xdr:rowOff>
    </xdr:to>
    <xdr:pic>
      <xdr:nvPicPr>
        <xdr:cNvPr id="5" name="4 Imagen" descr="Imagen escribir.jpg"/>
        <xdr:cNvPicPr>
          <a:picLocks noChangeAspect="1"/>
        </xdr:cNvPicPr>
      </xdr:nvPicPr>
      <xdr:blipFill>
        <a:blip xmlns:r="http://schemas.openxmlformats.org/officeDocument/2006/relationships" r:embed="rId1" cstate="print"/>
        <a:stretch>
          <a:fillRect/>
        </a:stretch>
      </xdr:blipFill>
      <xdr:spPr>
        <a:xfrm>
          <a:off x="266700" y="12372975"/>
          <a:ext cx="542925" cy="526256"/>
        </a:xfrm>
        <a:prstGeom prst="rect">
          <a:avLst/>
        </a:prstGeom>
      </xdr:spPr>
    </xdr:pic>
    <xdr:clientData/>
  </xdr:twoCellAnchor>
  <xdr:twoCellAnchor editAs="oneCell">
    <xdr:from>
      <xdr:col>1</xdr:col>
      <xdr:colOff>0</xdr:colOff>
      <xdr:row>62</xdr:row>
      <xdr:rowOff>0</xdr:rowOff>
    </xdr:from>
    <xdr:to>
      <xdr:col>1</xdr:col>
      <xdr:colOff>409575</xdr:colOff>
      <xdr:row>64</xdr:row>
      <xdr:rowOff>85725</xdr:rowOff>
    </xdr:to>
    <xdr:pic>
      <xdr:nvPicPr>
        <xdr:cNvPr id="16" name="Picture 3">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rot="10800000">
          <a:off x="838200" y="15954375"/>
          <a:ext cx="409575" cy="409575"/>
        </a:xfrm>
        <a:prstGeom prst="rect">
          <a:avLst/>
        </a:prstGeom>
        <a:noFill/>
        <a:ln w="1">
          <a:noFill/>
          <a:miter lim="800000"/>
          <a:headEnd/>
          <a:tailEnd type="none" w="med" len="med"/>
        </a:ln>
        <a:effectLst/>
      </xdr:spPr>
    </xdr:pic>
    <xdr:clientData/>
  </xdr:twoCellAnchor>
  <xdr:twoCellAnchor>
    <xdr:from>
      <xdr:col>1</xdr:col>
      <xdr:colOff>485775</xdr:colOff>
      <xdr:row>61</xdr:row>
      <xdr:rowOff>66675</xdr:rowOff>
    </xdr:from>
    <xdr:to>
      <xdr:col>3</xdr:col>
      <xdr:colOff>381000</xdr:colOff>
      <xdr:row>65</xdr:row>
      <xdr:rowOff>9525</xdr:rowOff>
    </xdr:to>
    <xdr:sp macro="" textlink="">
      <xdr:nvSpPr>
        <xdr:cNvPr id="17" name="16 Rectángulo"/>
        <xdr:cNvSpPr/>
      </xdr:nvSpPr>
      <xdr:spPr>
        <a:xfrm>
          <a:off x="1323975" y="15859125"/>
          <a:ext cx="1571625"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eaLnBrk="1" fontAlgn="auto" latinLnBrk="0" hangingPunct="1"/>
          <a:r>
            <a:rPr lang="es-ES" sz="1100">
              <a:solidFill>
                <a:schemeClr val="lt1"/>
              </a:solidFill>
              <a:latin typeface="+mn-lt"/>
              <a:ea typeface="+mn-ea"/>
              <a:cs typeface="+mn-cs"/>
            </a:rPr>
            <a:t>6.</a:t>
          </a:r>
          <a:r>
            <a:rPr lang="es-ES" sz="1100" baseline="0">
              <a:solidFill>
                <a:schemeClr val="lt1"/>
              </a:solidFill>
              <a:latin typeface="+mn-lt"/>
              <a:ea typeface="+mn-ea"/>
              <a:cs typeface="+mn-cs"/>
            </a:rPr>
            <a:t> CADENA DE VALOR</a:t>
          </a:r>
          <a:endParaRPr lang="es-ES" sz="1100">
            <a:solidFill>
              <a:schemeClr val="lt1"/>
            </a:solidFill>
            <a:latin typeface="+mn-lt"/>
            <a:ea typeface="+mn-ea"/>
            <a:cs typeface="+mn-cs"/>
          </a:endParaRPr>
        </a:p>
      </xdr:txBody>
    </xdr:sp>
    <xdr:clientData/>
  </xdr:twoCellAnchor>
  <xdr:twoCellAnchor>
    <xdr:from>
      <xdr:col>3</xdr:col>
      <xdr:colOff>619125</xdr:colOff>
      <xdr:row>61</xdr:row>
      <xdr:rowOff>76200</xdr:rowOff>
    </xdr:from>
    <xdr:to>
      <xdr:col>5</xdr:col>
      <xdr:colOff>276225</xdr:colOff>
      <xdr:row>65</xdr:row>
      <xdr:rowOff>19050</xdr:rowOff>
    </xdr:to>
    <xdr:sp macro="" textlink="">
      <xdr:nvSpPr>
        <xdr:cNvPr id="18" name="17 Rectángulo"/>
        <xdr:cNvSpPr/>
      </xdr:nvSpPr>
      <xdr:spPr>
        <a:xfrm>
          <a:off x="3133725" y="15868650"/>
          <a:ext cx="1514475" cy="590550"/>
        </a:xfrm>
        <a:prstGeom prst="rect">
          <a:avLst/>
        </a:prstGeom>
        <a:solidFill>
          <a:schemeClr val="accent1"/>
        </a:solidFill>
        <a:ln w="38100">
          <a:solidFill>
            <a:schemeClr val="bg1"/>
          </a:solidFill>
        </a:ln>
        <a:effectLst>
          <a:outerShdw blurRad="130048" dist="101600" dir="2700000" algn="ctr" rotWithShape="0">
            <a:schemeClr val="tx1">
              <a:alpha val="35000"/>
            </a:schemeClr>
          </a:outerShdw>
        </a:effectLst>
        <a:scene3d>
          <a:camera prst="orthographicFront"/>
          <a:lightRig rig="threePt" dir="t"/>
        </a:scene3d>
        <a:sp3d contourW="12700">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lIns="72000" rIns="7200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1100">
              <a:solidFill>
                <a:schemeClr val="lt1"/>
              </a:solidFill>
              <a:latin typeface="+mn-lt"/>
              <a:ea typeface="+mn-ea"/>
              <a:cs typeface="+mn-cs"/>
            </a:rPr>
            <a:t>7. P.E.S.T.</a:t>
          </a:r>
          <a:endParaRPr lang="es-ES"/>
        </a:p>
      </xdr:txBody>
    </xdr:sp>
    <xdr:clientData/>
  </xdr:twoCellAnchor>
  <xdr:twoCellAnchor editAs="oneCell">
    <xdr:from>
      <xdr:col>5</xdr:col>
      <xdr:colOff>457200</xdr:colOff>
      <xdr:row>62</xdr:row>
      <xdr:rowOff>19050</xdr:rowOff>
    </xdr:from>
    <xdr:to>
      <xdr:col>6</xdr:col>
      <xdr:colOff>28575</xdr:colOff>
      <xdr:row>64</xdr:row>
      <xdr:rowOff>104775</xdr:rowOff>
    </xdr:to>
    <xdr:pic>
      <xdr:nvPicPr>
        <xdr:cNvPr id="19" name="Picture 3">
          <a:hlinkClick xmlns:r="http://schemas.openxmlformats.org/officeDocument/2006/relationships" r:id="rId4"/>
        </xdr:cNvPr>
        <xdr:cNvPicPr>
          <a:picLocks noChangeAspect="1" noChangeArrowheads="1"/>
        </xdr:cNvPicPr>
      </xdr:nvPicPr>
      <xdr:blipFill>
        <a:blip xmlns:r="http://schemas.openxmlformats.org/officeDocument/2006/relationships" r:embed="rId3" cstate="print">
          <a:duotone>
            <a:schemeClr val="accent1">
              <a:shade val="45000"/>
              <a:satMod val="135000"/>
            </a:schemeClr>
            <a:prstClr val="white"/>
          </a:duotone>
        </a:blip>
        <a:srcRect/>
        <a:stretch>
          <a:fillRect/>
        </a:stretch>
      </xdr:blipFill>
      <xdr:spPr bwMode="auto">
        <a:xfrm>
          <a:off x="4829175" y="15973425"/>
          <a:ext cx="409575" cy="409575"/>
        </a:xfrm>
        <a:prstGeom prst="rect">
          <a:avLst/>
        </a:prstGeom>
        <a:noFill/>
        <a:ln w="1">
          <a:noFill/>
          <a:miter lim="800000"/>
          <a:headEnd/>
          <a:tailEnd type="none" w="med" len="med"/>
        </a:ln>
        <a:effectLst/>
      </xdr:spPr>
    </xdr:pic>
    <xdr:clientData/>
  </xdr:twoCellAnchor>
  <xdr:twoCellAnchor>
    <xdr:from>
      <xdr:col>1</xdr:col>
      <xdr:colOff>0</xdr:colOff>
      <xdr:row>2</xdr:row>
      <xdr:rowOff>0</xdr:rowOff>
    </xdr:from>
    <xdr:to>
      <xdr:col>2</xdr:col>
      <xdr:colOff>266700</xdr:colOff>
      <xdr:row>4</xdr:row>
      <xdr:rowOff>152400</xdr:rowOff>
    </xdr:to>
    <xdr:sp macro="" textlink="">
      <xdr:nvSpPr>
        <xdr:cNvPr id="8" name="7 Rectángulo">
          <a:hlinkClick xmlns:r="http://schemas.openxmlformats.org/officeDocument/2006/relationships" r:id="rId5"/>
        </xdr:cNvPr>
        <xdr:cNvSpPr/>
      </xdr:nvSpPr>
      <xdr:spPr>
        <a:xfrm>
          <a:off x="838200" y="323850"/>
          <a:ext cx="1104900" cy="476250"/>
        </a:xfrm>
        <a:prstGeom prst="rect">
          <a:avLst/>
        </a:prstGeom>
        <a:solidFill>
          <a:schemeClr val="accent3">
            <a:lumMod val="60000"/>
            <a:lumOff val="40000"/>
          </a:schemeClr>
        </a:solidFill>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800"/>
            <a:t>INDICE</a:t>
          </a:r>
        </a:p>
      </xdr:txBody>
    </xdr:sp>
    <xdr:clientData/>
  </xdr:twoCellAnchor>
  <xdr:twoCellAnchor editAs="oneCell">
    <xdr:from>
      <xdr:col>4</xdr:col>
      <xdr:colOff>200025</xdr:colOff>
      <xdr:row>0</xdr:row>
      <xdr:rowOff>0</xdr:rowOff>
    </xdr:from>
    <xdr:to>
      <xdr:col>6</xdr:col>
      <xdr:colOff>828</xdr:colOff>
      <xdr:row>4</xdr:row>
      <xdr:rowOff>156845</xdr:rowOff>
    </xdr:to>
    <xdr:pic>
      <xdr:nvPicPr>
        <xdr:cNvPr id="9" name="Imagen 8" descr="No hay texto alternativo automático disponible."/>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30023" t="28212" r="29345" b="26196"/>
        <a:stretch/>
      </xdr:blipFill>
      <xdr:spPr bwMode="auto">
        <a:xfrm>
          <a:off x="3552825" y="0"/>
          <a:ext cx="1600200" cy="804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Solsticio">
  <a:themeElements>
    <a:clrScheme name="Solsticio">
      <a:dk1>
        <a:sysClr val="windowText" lastClr="000000"/>
      </a:dk1>
      <a:lt1>
        <a:sysClr val="window" lastClr="FFFFFF"/>
      </a:lt1>
      <a:dk2>
        <a:srgbClr val="4F271C"/>
      </a:dk2>
      <a:lt2>
        <a:srgbClr val="E7DEC9"/>
      </a:lt2>
      <a:accent1>
        <a:srgbClr val="3891A7"/>
      </a:accent1>
      <a:accent2>
        <a:srgbClr val="FEB80A"/>
      </a:accent2>
      <a:accent3>
        <a:srgbClr val="C32D2E"/>
      </a:accent3>
      <a:accent4>
        <a:srgbClr val="84AA33"/>
      </a:accent4>
      <a:accent5>
        <a:srgbClr val="964305"/>
      </a:accent5>
      <a:accent6>
        <a:srgbClr val="475A8D"/>
      </a:accent6>
      <a:hlink>
        <a:srgbClr val="8DC765"/>
      </a:hlink>
      <a:folHlink>
        <a:srgbClr val="AA8A14"/>
      </a:folHlink>
    </a:clrScheme>
    <a:fontScheme name="Solsticio">
      <a:majorFont>
        <a:latin typeface="Gill Sans MT"/>
        <a:ea typeface=""/>
        <a:cs typeface=""/>
        <a:font script="Grek" typeface="Corbel"/>
        <a:font script="Cyrl" typeface="Corbel"/>
        <a:font script="Jpan" typeface="HGｺﾞｼｯｸE"/>
        <a:font script="Hang" typeface="휴먼매직체"/>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Gill Sans MT"/>
        <a:ea typeface=""/>
        <a:cs typeface=""/>
        <a:font script="Grek" typeface="Corbel"/>
        <a:font script="Cyrl" typeface="Corbel"/>
        <a:font script="Jpan" typeface="HGｺﾞｼｯｸE"/>
        <a:font script="Hang" typeface="HY엽서L"/>
        <a:font script="Hans" typeface="华文中宋"/>
        <a:font script="Hant" typeface="微軟正黑體"/>
        <a:font script="Arab" typeface="Majalla UI"/>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értice">
      <a:fillStyleLst>
        <a:solidFill>
          <a:schemeClr val="phClr"/>
        </a:solidFill>
        <a:gradFill rotWithShape="1">
          <a:gsLst>
            <a:gs pos="20000">
              <a:schemeClr val="phClr">
                <a:tint val="9000"/>
              </a:schemeClr>
            </a:gs>
            <a:gs pos="100000">
              <a:schemeClr val="phClr">
                <a:tint val="70000"/>
                <a:satMod val="100000"/>
              </a:schemeClr>
            </a:gs>
          </a:gsLst>
          <a:path path="circle">
            <a:fillToRect l="-15000" t="-15000" r="115000" b="115000"/>
          </a:path>
        </a:gradFill>
        <a:gradFill rotWithShape="1">
          <a:gsLst>
            <a:gs pos="0">
              <a:schemeClr val="phClr">
                <a:shade val="60000"/>
              </a:schemeClr>
            </a:gs>
            <a:gs pos="33000">
              <a:schemeClr val="phClr">
                <a:tint val="86500"/>
              </a:schemeClr>
            </a:gs>
            <a:gs pos="46750">
              <a:schemeClr val="phClr">
                <a:tint val="71000"/>
                <a:satMod val="112000"/>
              </a:schemeClr>
            </a:gs>
            <a:gs pos="53000">
              <a:schemeClr val="phClr">
                <a:tint val="71000"/>
                <a:satMod val="112000"/>
              </a:schemeClr>
            </a:gs>
            <a:gs pos="68000">
              <a:schemeClr val="phClr">
                <a:tint val="86000"/>
              </a:schemeClr>
            </a:gs>
            <a:gs pos="100000">
              <a:schemeClr val="phClr">
                <a:shade val="60000"/>
              </a:schemeClr>
            </a:gs>
          </a:gsLst>
          <a:lin ang="8350000" scaled="1"/>
        </a:gradFill>
      </a:fillStyleLst>
      <a:lnStyleLst>
        <a:ln w="9525" cap="flat" cmpd="sng" algn="ctr">
          <a:solidFill>
            <a:schemeClr val="phClr">
              <a:shade val="48000"/>
              <a:satMod val="11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130000" dist="101600" dir="2700000" algn="tl" rotWithShape="0">
              <a:srgbClr val="000000">
                <a:alpha val="35000"/>
              </a:srgbClr>
            </a:outerShdw>
          </a:effectLst>
        </a:effectStyle>
        <a:effectStyle>
          <a:effectLst>
            <a:outerShdw blurRad="190500" dist="228600" dir="2700000" sy="90000" rotWithShape="0">
              <a:srgbClr val="000000">
                <a:alpha val="25500"/>
              </a:srgbClr>
            </a:outerShdw>
          </a:effectLst>
        </a:effectStyle>
        <a:effectStyle>
          <a:effectLst>
            <a:outerShdw blurRad="190500" dist="228600" dir="2700000" sy="90000" rotWithShape="0">
              <a:srgbClr val="000000">
                <a:alpha val="25500"/>
              </a:srgbClr>
            </a:outerShdw>
          </a:effectLst>
          <a:scene3d>
            <a:camera prst="orthographicFront" fov="0">
              <a:rot lat="0" lon="0" rev="0"/>
            </a:camera>
            <a:lightRig rig="soft" dir="tl">
              <a:rot lat="0" lon="0" rev="20100000"/>
            </a:lightRig>
          </a:scene3d>
          <a:sp3d>
            <a:bevelT w="50800" h="50800"/>
          </a:sp3d>
        </a:effectStyle>
      </a:effectStyleLst>
      <a:bgFillStyleLst>
        <a:solidFill>
          <a:schemeClr val="phClr"/>
        </a:solidFill>
        <a:gradFill rotWithShape="1">
          <a:gsLst>
            <a:gs pos="0">
              <a:schemeClr val="phClr">
                <a:tint val="60000"/>
                <a:satMod val="355000"/>
              </a:schemeClr>
            </a:gs>
            <a:gs pos="40000">
              <a:schemeClr val="phClr">
                <a:tint val="85000"/>
                <a:satMod val="320000"/>
              </a:schemeClr>
            </a:gs>
            <a:gs pos="100000">
              <a:schemeClr val="phClr">
                <a:shade val="55000"/>
                <a:satMod val="300000"/>
              </a:schemeClr>
            </a:gs>
          </a:gsLst>
          <a:path path="circle">
            <a:fillToRect l="-24500" t="-20000" r="124500" b="120000"/>
          </a:path>
        </a:gradFill>
        <a:blipFill>
          <a:blip xmlns:r="http://schemas.openxmlformats.org/officeDocument/2006/relationships" r:embed="rId1">
            <a:duotone>
              <a:schemeClr val="phClr">
                <a:shade val="9000"/>
                <a:satMod val="300000"/>
              </a:schemeClr>
              <a:schemeClr val="phClr">
                <a:tint val="90000"/>
                <a:satMod val="225000"/>
              </a:schemeClr>
            </a:duotone>
          </a:blip>
          <a:tile tx="0" ty="0" sx="90000" sy="90000" flip="xy"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eurocei.es/" TargetMode="External"/><Relationship Id="rId2" Type="http://schemas.openxmlformats.org/officeDocument/2006/relationships/hyperlink" Target="http://www.icex.es/" TargetMode="External"/><Relationship Id="rId1" Type="http://schemas.openxmlformats.org/officeDocument/2006/relationships/hyperlink" Target="http://www.ceeis.es/"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www.bicgalicia.org/"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F42"/>
  <sheetViews>
    <sheetView showGridLines="0" showRowColHeaders="0" tabSelected="1" zoomScale="120" zoomScaleNormal="120" workbookViewId="0"/>
  </sheetViews>
  <sheetFormatPr baseColWidth="10" defaultColWidth="11" defaultRowHeight="16.5" x14ac:dyDescent="0.5"/>
  <cols>
    <col min="1" max="1" width="11.6328125" style="59" customWidth="1"/>
    <col min="2" max="2" width="16.453125" style="59" customWidth="1"/>
    <col min="3" max="3" width="7.7265625" style="59" customWidth="1"/>
    <col min="4" max="4" width="21.6328125" style="59" customWidth="1"/>
    <col min="5" max="5" width="6.453125" style="59" customWidth="1"/>
    <col min="6" max="6" width="20.08984375" style="59" customWidth="1"/>
    <col min="7" max="7" width="4" style="59" customWidth="1"/>
    <col min="8" max="8" width="11.7265625" style="59" customWidth="1"/>
    <col min="9" max="16384" width="11" style="59"/>
  </cols>
  <sheetData>
    <row r="1" spans="1:6" x14ac:dyDescent="0.5">
      <c r="A1"/>
    </row>
    <row r="2" spans="1:6" x14ac:dyDescent="0.5">
      <c r="A2"/>
      <c r="F2" s="228"/>
    </row>
    <row r="6" spans="1:6" ht="17.25" customHeight="1" x14ac:dyDescent="0.5">
      <c r="B6" s="233" t="s">
        <v>142</v>
      </c>
      <c r="C6" s="233"/>
      <c r="D6" s="233"/>
      <c r="E6" s="233"/>
      <c r="F6" s="233"/>
    </row>
    <row r="7" spans="1:6" ht="17.25" customHeight="1" x14ac:dyDescent="0.5">
      <c r="B7" s="233"/>
      <c r="C7" s="233"/>
      <c r="D7" s="233"/>
      <c r="E7" s="233"/>
      <c r="F7" s="233"/>
    </row>
    <row r="8" spans="1:6" x14ac:dyDescent="0.5">
      <c r="B8" s="233"/>
      <c r="C8" s="233"/>
      <c r="D8" s="233"/>
      <c r="E8" s="233"/>
      <c r="F8" s="233"/>
    </row>
    <row r="10" spans="1:6" x14ac:dyDescent="0.5">
      <c r="B10" s="234" t="s">
        <v>193</v>
      </c>
      <c r="C10" s="235"/>
      <c r="D10" s="235"/>
      <c r="E10" s="235"/>
      <c r="F10" s="236"/>
    </row>
    <row r="11" spans="1:6" x14ac:dyDescent="0.5">
      <c r="B11" s="236"/>
      <c r="C11" s="236"/>
      <c r="D11" s="236"/>
      <c r="E11" s="236"/>
      <c r="F11" s="236"/>
    </row>
    <row r="12" spans="1:6" x14ac:dyDescent="0.5">
      <c r="B12" s="236"/>
      <c r="C12" s="236"/>
      <c r="D12" s="236"/>
      <c r="E12" s="236"/>
      <c r="F12" s="236"/>
    </row>
    <row r="13" spans="1:6" x14ac:dyDescent="0.5">
      <c r="B13" s="236"/>
      <c r="C13" s="236"/>
      <c r="D13" s="236"/>
      <c r="E13" s="236"/>
      <c r="F13" s="236"/>
    </row>
    <row r="14" spans="1:6" x14ac:dyDescent="0.5">
      <c r="B14" s="236"/>
      <c r="C14" s="236"/>
      <c r="D14" s="236"/>
      <c r="E14" s="236"/>
      <c r="F14" s="236"/>
    </row>
    <row r="15" spans="1:6" ht="17.25" customHeight="1" x14ac:dyDescent="0.5">
      <c r="B15" s="234" t="s">
        <v>183</v>
      </c>
      <c r="C15" s="235"/>
      <c r="D15" s="235"/>
      <c r="E15" s="235"/>
      <c r="F15" s="236"/>
    </row>
    <row r="16" spans="1:6" ht="23.25" customHeight="1" x14ac:dyDescent="0.5">
      <c r="B16" s="236"/>
      <c r="C16" s="236"/>
      <c r="D16" s="236"/>
      <c r="E16" s="236"/>
      <c r="F16" s="236"/>
    </row>
    <row r="17" spans="2:6" ht="17.25" customHeight="1" x14ac:dyDescent="0.5">
      <c r="B17" s="239" t="s">
        <v>148</v>
      </c>
      <c r="C17" s="240"/>
      <c r="D17" s="240"/>
      <c r="E17" s="240"/>
      <c r="F17" s="241"/>
    </row>
    <row r="18" spans="2:6" x14ac:dyDescent="0.5">
      <c r="C18" s="242" t="s">
        <v>143</v>
      </c>
      <c r="D18" s="243"/>
      <c r="E18" s="243"/>
      <c r="F18" s="243"/>
    </row>
    <row r="19" spans="2:6" x14ac:dyDescent="0.5">
      <c r="C19" s="242" t="s">
        <v>144</v>
      </c>
      <c r="D19" s="243"/>
      <c r="E19" s="243"/>
      <c r="F19" s="243"/>
    </row>
    <row r="20" spans="2:6" x14ac:dyDescent="0.5">
      <c r="C20" s="242" t="s">
        <v>145</v>
      </c>
      <c r="D20" s="243"/>
      <c r="E20" s="243"/>
      <c r="F20" s="243"/>
    </row>
    <row r="21" spans="2:6" ht="17.25" customHeight="1" x14ac:dyDescent="0.5">
      <c r="B21" s="239" t="s">
        <v>264</v>
      </c>
      <c r="C21" s="240"/>
      <c r="D21" s="240"/>
      <c r="E21" s="240"/>
      <c r="F21" s="241"/>
    </row>
    <row r="22" spans="2:6" x14ac:dyDescent="0.5">
      <c r="C22" s="242" t="s">
        <v>147</v>
      </c>
      <c r="D22" s="243"/>
    </row>
    <row r="23" spans="2:6" x14ac:dyDescent="0.5">
      <c r="C23" s="242" t="s">
        <v>146</v>
      </c>
      <c r="D23" s="243"/>
      <c r="E23" s="243"/>
      <c r="F23" s="243"/>
    </row>
    <row r="24" spans="2:6" ht="17.25" customHeight="1" x14ac:dyDescent="0.5">
      <c r="B24" s="239" t="s">
        <v>184</v>
      </c>
      <c r="C24" s="240"/>
      <c r="D24" s="240"/>
      <c r="E24" s="240"/>
      <c r="F24" s="241"/>
    </row>
    <row r="25" spans="2:6" x14ac:dyDescent="0.5">
      <c r="C25" s="242" t="s">
        <v>185</v>
      </c>
      <c r="D25" s="243"/>
      <c r="E25" s="243"/>
      <c r="F25" s="243"/>
    </row>
    <row r="26" spans="2:6" x14ac:dyDescent="0.5">
      <c r="C26" s="242" t="s">
        <v>186</v>
      </c>
      <c r="D26" s="243"/>
      <c r="E26" s="243"/>
      <c r="F26" s="243"/>
    </row>
    <row r="27" spans="2:6" x14ac:dyDescent="0.5">
      <c r="B27" s="242"/>
      <c r="C27" s="243"/>
      <c r="D27" s="243"/>
      <c r="E27" s="243"/>
      <c r="F27" s="244"/>
    </row>
    <row r="28" spans="2:6" s="71" customFormat="1" x14ac:dyDescent="0.5">
      <c r="B28" s="237" t="s">
        <v>194</v>
      </c>
      <c r="C28" s="238"/>
      <c r="D28" s="238"/>
      <c r="E28" s="238"/>
      <c r="F28" s="238"/>
    </row>
    <row r="29" spans="2:6" s="71" customFormat="1" x14ac:dyDescent="0.5">
      <c r="B29" s="155"/>
      <c r="C29" s="156"/>
      <c r="D29" s="156"/>
      <c r="E29" s="156"/>
      <c r="F29" s="156"/>
    </row>
    <row r="30" spans="2:6" s="71" customFormat="1" x14ac:dyDescent="0.5">
      <c r="B30" s="229" t="s">
        <v>224</v>
      </c>
      <c r="C30" s="229"/>
      <c r="D30" s="229"/>
      <c r="E30" s="229"/>
      <c r="F30" s="229"/>
    </row>
    <row r="31" spans="2:6" x14ac:dyDescent="0.5">
      <c r="D31" s="172"/>
    </row>
    <row r="32" spans="2:6" ht="24" customHeight="1" x14ac:dyDescent="0.5">
      <c r="B32" s="229" t="s">
        <v>50</v>
      </c>
      <c r="D32" s="230" t="s">
        <v>306</v>
      </c>
      <c r="F32" s="230" t="s">
        <v>374</v>
      </c>
    </row>
    <row r="33" spans="2:6" ht="19.5" customHeight="1" x14ac:dyDescent="0.5">
      <c r="B33" s="229"/>
      <c r="D33" s="230"/>
      <c r="F33" s="230"/>
    </row>
    <row r="35" spans="2:6" ht="17.25" customHeight="1" x14ac:dyDescent="0.5">
      <c r="B35" s="229" t="s">
        <v>51</v>
      </c>
      <c r="D35" s="230" t="s">
        <v>188</v>
      </c>
      <c r="F35" s="230" t="s">
        <v>372</v>
      </c>
    </row>
    <row r="36" spans="2:6" ht="21.75" customHeight="1" x14ac:dyDescent="0.5">
      <c r="B36" s="229"/>
      <c r="D36" s="230"/>
      <c r="F36" s="230"/>
    </row>
    <row r="38" spans="2:6" ht="16.5" customHeight="1" x14ac:dyDescent="0.5">
      <c r="B38" s="229" t="s">
        <v>52</v>
      </c>
      <c r="D38" s="230" t="s">
        <v>189</v>
      </c>
      <c r="F38" s="230" t="s">
        <v>373</v>
      </c>
    </row>
    <row r="39" spans="2:6" ht="23.25" customHeight="1" x14ac:dyDescent="0.5">
      <c r="B39" s="229"/>
      <c r="D39" s="230"/>
      <c r="F39" s="230"/>
    </row>
    <row r="41" spans="2:6" ht="17.25" customHeight="1" x14ac:dyDescent="0.5">
      <c r="B41" s="229" t="s">
        <v>190</v>
      </c>
      <c r="C41" s="229"/>
      <c r="D41" s="229"/>
      <c r="E41" s="229"/>
      <c r="F41" s="229"/>
    </row>
    <row r="42" spans="2:6" s="71" customFormat="1" x14ac:dyDescent="0.5">
      <c r="B42" s="231"/>
      <c r="C42" s="232"/>
      <c r="D42" s="232"/>
      <c r="E42" s="232"/>
      <c r="F42" s="232"/>
    </row>
  </sheetData>
  <mergeCells count="27">
    <mergeCell ref="B6:F8"/>
    <mergeCell ref="B10:F14"/>
    <mergeCell ref="B28:F28"/>
    <mergeCell ref="B21:F21"/>
    <mergeCell ref="B15:F16"/>
    <mergeCell ref="C22:D22"/>
    <mergeCell ref="B17:F17"/>
    <mergeCell ref="C25:F25"/>
    <mergeCell ref="C26:F26"/>
    <mergeCell ref="B27:F27"/>
    <mergeCell ref="C18:F18"/>
    <mergeCell ref="C19:F19"/>
    <mergeCell ref="C20:F20"/>
    <mergeCell ref="C23:F23"/>
    <mergeCell ref="B24:F24"/>
    <mergeCell ref="B30:F30"/>
    <mergeCell ref="B32:B33"/>
    <mergeCell ref="F32:F33"/>
    <mergeCell ref="D35:D36"/>
    <mergeCell ref="B42:F42"/>
    <mergeCell ref="B35:B36"/>
    <mergeCell ref="B38:B39"/>
    <mergeCell ref="D38:D39"/>
    <mergeCell ref="F38:F39"/>
    <mergeCell ref="B41:F41"/>
    <mergeCell ref="D32:D33"/>
    <mergeCell ref="F35:F36"/>
  </mergeCells>
  <hyperlinks>
    <hyperlink ref="B32:B33" location="Misión!A1" display="1. MISIÓN"/>
    <hyperlink ref="B35:B36" location="Visión!A1" display="2. VISIÓN"/>
    <hyperlink ref="B38:B39" location="Valores!A1" display="3. VALORES"/>
    <hyperlink ref="D32:D33" location="'OBJETIVOS ESTRATÉGICOS Y UEN'!A1" display="4. OBJETIVOS "/>
    <hyperlink ref="D35:D36" location="'ANALISIS INTERNO Y EXTERNO'!A1" display="5 ANÁLISIS INTERNO Y EXTERNO"/>
    <hyperlink ref="F32:F33" location="'AE PEST'!A1" display="9. PEST"/>
    <hyperlink ref="D30" location="INFORMACION!A1" display="INFORMACIÓN"/>
    <hyperlink ref="B41:F41" location="'RESUMEN EJECUTIVO'!A1" display="RESUMEN DEL PLAN EJECUTIVO"/>
    <hyperlink ref="B30:F30" location="INFORMACION!A1" display="INFORMACIÓN"/>
    <hyperlink ref="F35:F36" location="'PARTES INTERESADAS'!A1" display="12. PARTES INTERESADAS"/>
    <hyperlink ref="F38:F39" location="'MATRIZ CAME'!Área_de_impresión" display="9. MATRIZ CAME"/>
    <hyperlink ref="D38:D39" location="'CADENA DE VALOR'!Área_de_impresión" display="6. CADENA DE VALOR"/>
  </hyperlinks>
  <pageMargins left="0.74" right="0.31496062992125984" top="0.68" bottom="0.45" header="0.31496062992125984" footer="0.2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BP883"/>
  <sheetViews>
    <sheetView showGridLines="0" showRowColHeaders="0" zoomScale="112" zoomScaleNormal="180" workbookViewId="0">
      <selection activeCell="F30" sqref="F30"/>
    </sheetView>
  </sheetViews>
  <sheetFormatPr baseColWidth="10" defaultColWidth="11" defaultRowHeight="16.5" x14ac:dyDescent="0.5"/>
  <cols>
    <col min="1" max="1" width="11" style="178"/>
    <col min="2" max="5" width="11" style="2"/>
    <col min="6" max="6" width="9.6328125" style="6" customWidth="1"/>
    <col min="7" max="7" width="9.26953125" style="6" customWidth="1"/>
    <col min="8" max="9" width="11" style="6"/>
    <col min="10" max="10" width="9.6328125" style="6" customWidth="1"/>
    <col min="11" max="11" width="11" style="2"/>
    <col min="12" max="13" width="11" style="27"/>
    <col min="14" max="15" width="32.90625" style="27" bestFit="1" customWidth="1"/>
    <col min="16" max="16" width="34.453125" style="27" bestFit="1" customWidth="1"/>
    <col min="17" max="17" width="32.6328125" style="27" bestFit="1" customWidth="1"/>
    <col min="18" max="18" width="37.6328125" style="27" bestFit="1" customWidth="1"/>
    <col min="19" max="66" width="11" style="27"/>
    <col min="67" max="67" width="11" style="41"/>
    <col min="68" max="68" width="11" style="49"/>
    <col min="69" max="16384" width="11" style="7"/>
  </cols>
  <sheetData>
    <row r="1" spans="2:68" s="21" customFormat="1" ht="42.75" customHeight="1" x14ac:dyDescent="0.5">
      <c r="B1" s="456"/>
      <c r="C1" s="457"/>
      <c r="D1" s="457"/>
      <c r="E1" s="45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41"/>
      <c r="BP1" s="41"/>
    </row>
    <row r="2" spans="2:68" s="57" customFormat="1" x14ac:dyDescent="0.5">
      <c r="B2" s="56"/>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41"/>
      <c r="BP2" s="41"/>
    </row>
    <row r="3" spans="2:68" s="57" customFormat="1" ht="26.25" customHeight="1" x14ac:dyDescent="0.5">
      <c r="B3" s="260" t="s">
        <v>375</v>
      </c>
      <c r="C3" s="260"/>
      <c r="D3" s="260"/>
      <c r="E3" s="260"/>
      <c r="F3" s="260"/>
      <c r="G3" s="260"/>
      <c r="H3" s="260"/>
      <c r="I3" s="260"/>
      <c r="J3" s="260"/>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41"/>
      <c r="BP3" s="41"/>
    </row>
    <row r="4" spans="2:68" s="27" customFormat="1" x14ac:dyDescent="0.5"/>
    <row r="5" spans="2:68" s="27" customFormat="1" x14ac:dyDescent="0.5">
      <c r="B5" s="115" t="s">
        <v>167</v>
      </c>
      <c r="C5" s="115"/>
      <c r="D5" s="115"/>
      <c r="E5" s="115"/>
      <c r="F5" s="115"/>
      <c r="G5" s="115"/>
      <c r="H5" s="115"/>
      <c r="I5" s="115"/>
      <c r="J5" s="115"/>
    </row>
    <row r="6" spans="2:68" s="27" customFormat="1" x14ac:dyDescent="0.5">
      <c r="B6" s="115"/>
      <c r="C6" s="115"/>
      <c r="D6" s="115"/>
      <c r="E6" s="115"/>
      <c r="F6" s="115"/>
      <c r="G6" s="115"/>
      <c r="H6" s="115"/>
      <c r="I6" s="115"/>
      <c r="J6" s="115"/>
    </row>
    <row r="7" spans="2:68" s="27" customFormat="1" x14ac:dyDescent="0.5">
      <c r="B7" s="467" t="s">
        <v>259</v>
      </c>
      <c r="C7" s="467"/>
      <c r="D7" s="467"/>
      <c r="E7" s="467"/>
      <c r="F7" s="467"/>
      <c r="G7" s="467"/>
      <c r="H7" s="467"/>
      <c r="I7" s="467"/>
      <c r="J7" s="467"/>
    </row>
    <row r="8" spans="2:68" s="27" customFormat="1" x14ac:dyDescent="0.5">
      <c r="B8" s="467"/>
      <c r="C8" s="467"/>
      <c r="D8" s="467"/>
      <c r="E8" s="467"/>
      <c r="F8" s="467"/>
      <c r="G8" s="467"/>
      <c r="H8" s="467"/>
      <c r="I8" s="467"/>
      <c r="J8" s="467"/>
    </row>
    <row r="9" spans="2:68" s="27" customFormat="1" x14ac:dyDescent="0.5">
      <c r="B9" s="467" t="s">
        <v>286</v>
      </c>
      <c r="C9" s="467"/>
      <c r="D9" s="467"/>
      <c r="E9" s="467"/>
      <c r="F9" s="467"/>
      <c r="G9" s="467"/>
      <c r="H9" s="467"/>
      <c r="I9" s="467"/>
      <c r="J9" s="467"/>
    </row>
    <row r="10" spans="2:68" s="27" customFormat="1" ht="30.75" customHeight="1" x14ac:dyDescent="0.5">
      <c r="B10" s="467"/>
      <c r="C10" s="467"/>
      <c r="D10" s="467"/>
      <c r="E10" s="467"/>
      <c r="F10" s="467"/>
      <c r="G10" s="467"/>
      <c r="H10" s="467"/>
      <c r="I10" s="467"/>
      <c r="J10" s="467"/>
    </row>
    <row r="11" spans="2:68" s="27" customFormat="1" x14ac:dyDescent="0.5">
      <c r="B11" s="467" t="s">
        <v>260</v>
      </c>
      <c r="C11" s="467"/>
      <c r="D11" s="467"/>
      <c r="E11" s="467"/>
      <c r="F11" s="467"/>
      <c r="G11" s="467"/>
      <c r="H11" s="467"/>
      <c r="I11" s="467"/>
      <c r="J11" s="467"/>
    </row>
    <row r="12" spans="2:68" s="27" customFormat="1" ht="29.25" customHeight="1" x14ac:dyDescent="0.5">
      <c r="B12" s="467"/>
      <c r="C12" s="467"/>
      <c r="D12" s="467"/>
      <c r="E12" s="467"/>
      <c r="F12" s="467"/>
      <c r="G12" s="467"/>
      <c r="H12" s="467"/>
      <c r="I12" s="467"/>
      <c r="J12" s="467"/>
    </row>
    <row r="13" spans="2:68" s="27" customFormat="1" x14ac:dyDescent="0.5">
      <c r="B13" s="467" t="s">
        <v>263</v>
      </c>
      <c r="C13" s="467"/>
      <c r="D13" s="467"/>
      <c r="E13" s="467"/>
      <c r="F13" s="467"/>
      <c r="G13" s="467"/>
      <c r="H13" s="467"/>
      <c r="I13" s="467"/>
      <c r="J13" s="467"/>
    </row>
    <row r="14" spans="2:68" s="27" customFormat="1" ht="45.75" customHeight="1" x14ac:dyDescent="0.5">
      <c r="B14" s="467"/>
      <c r="C14" s="467"/>
      <c r="D14" s="467"/>
      <c r="E14" s="467"/>
      <c r="F14" s="467"/>
      <c r="G14" s="467"/>
      <c r="H14" s="467"/>
      <c r="I14" s="467"/>
      <c r="J14" s="467"/>
    </row>
    <row r="15" spans="2:68" s="27" customFormat="1" x14ac:dyDescent="0.5">
      <c r="B15" s="468"/>
      <c r="C15" s="468"/>
      <c r="D15" s="468"/>
      <c r="E15" s="468"/>
      <c r="F15" s="468"/>
      <c r="G15" s="468"/>
      <c r="H15" s="468"/>
      <c r="I15" s="468"/>
      <c r="J15" s="468"/>
    </row>
    <row r="16" spans="2:68" s="27" customFormat="1" x14ac:dyDescent="0.5">
      <c r="B16" s="115" t="s">
        <v>261</v>
      </c>
      <c r="C16" s="115"/>
      <c r="D16" s="115"/>
      <c r="E16" s="115"/>
      <c r="F16" s="115"/>
      <c r="G16" s="115"/>
      <c r="H16" s="115"/>
      <c r="I16" s="115"/>
      <c r="J16" s="115"/>
    </row>
    <row r="17" spans="1:68" s="57" customFormat="1" x14ac:dyDescent="0.5">
      <c r="B17" s="56"/>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41"/>
      <c r="BP17" s="41"/>
    </row>
    <row r="18" spans="1:68" s="21" customFormat="1" ht="45" customHeight="1" x14ac:dyDescent="0.5">
      <c r="B18" s="456" t="s">
        <v>5</v>
      </c>
      <c r="C18" s="457"/>
      <c r="D18" s="457"/>
      <c r="E18" s="457"/>
      <c r="F18" s="22"/>
      <c r="G18" s="22"/>
      <c r="H18" s="22"/>
      <c r="I18" s="22"/>
      <c r="J18" s="22"/>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41"/>
      <c r="BP18" s="41"/>
    </row>
    <row r="19" spans="1:68" s="21" customFormat="1" ht="45" customHeight="1" x14ac:dyDescent="0.5">
      <c r="B19" s="25"/>
      <c r="D19" s="57"/>
      <c r="E19" s="57"/>
      <c r="F19" s="22"/>
      <c r="G19" s="22"/>
      <c r="H19" s="22"/>
      <c r="I19" s="22"/>
      <c r="J19" s="22"/>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41"/>
      <c r="BP19" s="41"/>
    </row>
    <row r="20" spans="1:68" s="3" customFormat="1" ht="45" customHeight="1" x14ac:dyDescent="0.5">
      <c r="A20" s="178"/>
      <c r="B20" s="26"/>
      <c r="C20" s="1"/>
      <c r="D20" s="1"/>
      <c r="E20" s="1"/>
      <c r="F20" s="4"/>
      <c r="G20" s="4"/>
      <c r="H20" s="4"/>
      <c r="I20" s="4"/>
      <c r="J20" s="4"/>
      <c r="K20" s="1"/>
      <c r="L20" s="27"/>
      <c r="M20" s="27"/>
      <c r="N20" s="50"/>
      <c r="O20" s="50"/>
      <c r="P20" s="50"/>
      <c r="Q20" s="50"/>
      <c r="R20" s="50"/>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41"/>
      <c r="BP20" s="42"/>
    </row>
    <row r="21" spans="1:68" s="3" customFormat="1" ht="45" customHeight="1" x14ac:dyDescent="0.5">
      <c r="A21" s="178"/>
      <c r="B21" s="26"/>
      <c r="C21" s="1"/>
      <c r="D21" s="1"/>
      <c r="E21" s="1"/>
      <c r="F21" s="4"/>
      <c r="G21" s="4"/>
      <c r="H21" s="4"/>
      <c r="I21" s="4"/>
      <c r="J21" s="4"/>
      <c r="K21" s="1"/>
      <c r="L21" s="27"/>
      <c r="M21" s="27"/>
      <c r="N21" s="51"/>
      <c r="O21" s="51"/>
      <c r="P21" s="51"/>
      <c r="Q21" s="51"/>
      <c r="R21" s="51"/>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41"/>
      <c r="BP21" s="42"/>
    </row>
    <row r="22" spans="1:68" s="3" customFormat="1" ht="45" customHeight="1" x14ac:dyDescent="0.5">
      <c r="A22" s="178"/>
      <c r="B22" s="26"/>
      <c r="C22" s="1"/>
      <c r="D22" s="1"/>
      <c r="E22" s="1"/>
      <c r="F22" s="4"/>
      <c r="G22" s="4"/>
      <c r="H22" s="4"/>
      <c r="I22" s="4"/>
      <c r="J22" s="4"/>
      <c r="K22" s="1"/>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8"/>
      <c r="AM22" s="28"/>
      <c r="AN22" s="28"/>
      <c r="AO22" s="28"/>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41"/>
      <c r="BP22" s="42"/>
    </row>
    <row r="23" spans="1:68" s="3" customFormat="1" ht="45" customHeight="1" x14ac:dyDescent="0.5">
      <c r="A23" s="21"/>
      <c r="B23" s="26"/>
      <c r="C23" s="1"/>
      <c r="D23" s="1"/>
      <c r="E23" s="1"/>
      <c r="F23" s="4"/>
      <c r="G23" s="4"/>
      <c r="H23" s="4"/>
      <c r="I23" s="4"/>
      <c r="J23" s="4"/>
      <c r="K23" s="1"/>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8"/>
      <c r="AM23" s="28"/>
      <c r="AN23" s="28"/>
      <c r="AO23" s="28"/>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41"/>
      <c r="BP23" s="42"/>
    </row>
    <row r="24" spans="1:68" s="3" customFormat="1" x14ac:dyDescent="0.5">
      <c r="A24" s="57"/>
      <c r="B24" s="26"/>
      <c r="C24" s="1"/>
      <c r="D24" s="1"/>
      <c r="E24" s="1"/>
      <c r="F24" s="4"/>
      <c r="G24" s="4"/>
      <c r="H24" s="4"/>
      <c r="I24" s="4"/>
      <c r="J24" s="4"/>
      <c r="K24" s="1"/>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8"/>
      <c r="AM24" s="28"/>
      <c r="AN24" s="28"/>
      <c r="AO24" s="28"/>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41"/>
      <c r="BP24" s="42"/>
    </row>
    <row r="25" spans="1:68" s="3" customFormat="1" ht="55.5" customHeight="1" x14ac:dyDescent="0.5">
      <c r="A25" s="57"/>
      <c r="B25" s="465" t="s">
        <v>262</v>
      </c>
      <c r="C25" s="466"/>
      <c r="D25" s="466"/>
      <c r="E25" s="466"/>
      <c r="F25" s="466"/>
      <c r="G25" s="466"/>
      <c r="H25" s="466"/>
      <c r="I25" s="466"/>
      <c r="J25" s="466"/>
      <c r="K25" s="1"/>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8"/>
      <c r="AM25" s="28"/>
      <c r="AN25" s="28"/>
      <c r="AO25" s="28"/>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41"/>
      <c r="BP25" s="42"/>
    </row>
    <row r="26" spans="1:68" s="3" customFormat="1" x14ac:dyDescent="0.5">
      <c r="A26" s="111"/>
      <c r="B26" s="113"/>
      <c r="C26" s="1"/>
      <c r="D26" s="1"/>
      <c r="E26" s="1"/>
      <c r="F26" s="4"/>
      <c r="G26" s="4"/>
      <c r="H26" s="4"/>
      <c r="I26" s="4"/>
      <c r="J26" s="4"/>
      <c r="K26" s="1"/>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8"/>
      <c r="AM26" s="28"/>
      <c r="AN26" s="28"/>
      <c r="AO26" s="28"/>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41"/>
      <c r="BP26" s="42"/>
    </row>
    <row r="27" spans="1:68" s="3" customFormat="1" ht="23.25" customHeight="1" x14ac:dyDescent="0.5">
      <c r="A27" s="178"/>
      <c r="B27" s="458" t="s">
        <v>73</v>
      </c>
      <c r="C27" s="459"/>
      <c r="D27" s="459"/>
      <c r="E27" s="459"/>
      <c r="F27" s="460" t="s">
        <v>6</v>
      </c>
      <c r="G27" s="461"/>
      <c r="H27" s="461"/>
      <c r="I27" s="461"/>
      <c r="J27" s="461"/>
      <c r="K27" s="1"/>
      <c r="L27" s="27"/>
      <c r="M27" s="34">
        <v>36</v>
      </c>
      <c r="N27" s="34">
        <v>52</v>
      </c>
      <c r="O27" s="34">
        <v>64</v>
      </c>
      <c r="P27" s="34">
        <v>60</v>
      </c>
      <c r="Q27" s="34">
        <v>40</v>
      </c>
      <c r="R27" s="27"/>
      <c r="S27" s="27" t="s">
        <v>7</v>
      </c>
      <c r="T27" s="27"/>
      <c r="U27" s="27"/>
      <c r="V27" s="27"/>
      <c r="W27" s="27"/>
      <c r="X27" s="27"/>
      <c r="Y27" s="27"/>
      <c r="Z27" s="27"/>
      <c r="AA27" s="27"/>
      <c r="AB27" s="27"/>
      <c r="AC27" s="27"/>
      <c r="AD27" s="27"/>
      <c r="AE27" s="27"/>
      <c r="AF27" s="27"/>
      <c r="AG27" s="27"/>
      <c r="AH27" s="27"/>
      <c r="AI27" s="27"/>
      <c r="AJ27" s="27"/>
      <c r="AK27" s="27"/>
      <c r="AL27" s="28"/>
      <c r="AM27" s="28"/>
      <c r="AN27" s="28"/>
      <c r="AO27" s="28"/>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41"/>
      <c r="BP27" s="42"/>
    </row>
    <row r="28" spans="1:68" s="3" customFormat="1" ht="21" x14ac:dyDescent="0.5">
      <c r="A28" s="178"/>
      <c r="B28" s="458"/>
      <c r="C28" s="459"/>
      <c r="D28" s="459"/>
      <c r="E28" s="459"/>
      <c r="F28" s="112" t="s">
        <v>172</v>
      </c>
      <c r="G28" s="112" t="s">
        <v>168</v>
      </c>
      <c r="H28" s="112" t="s">
        <v>169</v>
      </c>
      <c r="I28" s="112" t="s">
        <v>170</v>
      </c>
      <c r="J28" s="112" t="s">
        <v>171</v>
      </c>
      <c r="K28" s="1"/>
      <c r="L28" s="27"/>
      <c r="M28" s="34"/>
      <c r="N28" s="34"/>
      <c r="O28" s="34"/>
      <c r="P28" s="34"/>
      <c r="Q28" s="34"/>
      <c r="R28" s="27"/>
      <c r="S28" s="27"/>
      <c r="T28" s="27"/>
      <c r="U28" s="27"/>
      <c r="V28" s="27"/>
      <c r="W28" s="27"/>
      <c r="X28" s="27"/>
      <c r="Y28" s="27"/>
      <c r="Z28" s="27"/>
      <c r="AA28" s="27"/>
      <c r="AB28" s="27"/>
      <c r="AC28" s="27"/>
      <c r="AD28" s="27"/>
      <c r="AE28" s="27"/>
      <c r="AF28" s="27"/>
      <c r="AG28" s="27"/>
      <c r="AH28" s="27"/>
      <c r="AI28" s="27"/>
      <c r="AJ28" s="27"/>
      <c r="AK28" s="27"/>
      <c r="AL28" s="28"/>
      <c r="AM28" s="28"/>
      <c r="AN28" s="28"/>
      <c r="AO28" s="28"/>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41"/>
      <c r="BP28" s="42"/>
    </row>
    <row r="29" spans="1:68" s="3" customFormat="1" x14ac:dyDescent="0.5">
      <c r="A29" s="178"/>
      <c r="B29" s="459"/>
      <c r="C29" s="459"/>
      <c r="D29" s="459"/>
      <c r="E29" s="459"/>
      <c r="F29" s="37">
        <v>0</v>
      </c>
      <c r="G29" s="37">
        <v>1</v>
      </c>
      <c r="H29" s="37">
        <v>2</v>
      </c>
      <c r="I29" s="37">
        <v>3</v>
      </c>
      <c r="J29" s="37">
        <v>4</v>
      </c>
      <c r="K29" s="1"/>
      <c r="L29" s="27"/>
      <c r="M29" s="35" t="s">
        <v>8</v>
      </c>
      <c r="N29" s="35" t="s">
        <v>9</v>
      </c>
      <c r="O29" s="35" t="s">
        <v>10</v>
      </c>
      <c r="P29" s="35" t="s">
        <v>11</v>
      </c>
      <c r="Q29" s="35" t="s">
        <v>12</v>
      </c>
      <c r="R29" s="27"/>
      <c r="S29" s="27"/>
      <c r="T29" s="27"/>
      <c r="U29" s="27"/>
      <c r="V29" s="27"/>
      <c r="W29" s="27"/>
      <c r="X29" s="27"/>
      <c r="Y29" s="27"/>
      <c r="Z29" s="27"/>
      <c r="AA29" s="27"/>
      <c r="AB29" s="27"/>
      <c r="AC29" s="27"/>
      <c r="AD29" s="27"/>
      <c r="AE29" s="27"/>
      <c r="AF29" s="27"/>
      <c r="AG29" s="27"/>
      <c r="AH29" s="27"/>
      <c r="AI29" s="27"/>
      <c r="AJ29" s="27"/>
      <c r="AK29" s="27"/>
      <c r="AL29" s="28"/>
      <c r="AM29" s="28"/>
      <c r="AN29" s="28"/>
      <c r="AO29" s="28"/>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41"/>
      <c r="BP29" s="42"/>
    </row>
    <row r="30" spans="1:68" s="3" customFormat="1" ht="30" customHeight="1" x14ac:dyDescent="0.5">
      <c r="A30" s="178"/>
      <c r="B30" s="462" t="s">
        <v>287</v>
      </c>
      <c r="C30" s="463"/>
      <c r="D30" s="463"/>
      <c r="E30" s="464"/>
      <c r="F30" s="36"/>
      <c r="G30" s="36"/>
      <c r="H30" s="36"/>
      <c r="I30" s="36"/>
      <c r="J30" s="36"/>
      <c r="K30" s="1"/>
      <c r="L30" s="27"/>
      <c r="M30" s="32"/>
      <c r="N30" s="32"/>
      <c r="O30" s="32"/>
      <c r="P30" s="32" t="e">
        <f>+SUM(T30:X30)</f>
        <v>#REF!</v>
      </c>
      <c r="Q30" s="32"/>
      <c r="R30" s="27"/>
      <c r="S30" s="32" t="e">
        <f>+SUM(T30:X30)</f>
        <v>#REF!</v>
      </c>
      <c r="T30" s="27" t="e">
        <f>+IF($AE30&gt;1,#REF!,IF($AE30&lt;1,#REF!,F$29))</f>
        <v>#REF!</v>
      </c>
      <c r="U30" s="27">
        <f t="shared" ref="U30:X54" si="0">+IF(G30=$T$29,0,G$29)</f>
        <v>0</v>
      </c>
      <c r="V30" s="27">
        <f t="shared" si="0"/>
        <v>0</v>
      </c>
      <c r="W30" s="27">
        <f t="shared" si="0"/>
        <v>0</v>
      </c>
      <c r="X30" s="27">
        <f t="shared" si="0"/>
        <v>0</v>
      </c>
      <c r="Y30" s="27"/>
      <c r="Z30" s="27">
        <f>+IF(F30=$T$29,0,1)</f>
        <v>0</v>
      </c>
      <c r="AA30" s="27">
        <f>+IF(G30=$T$29,0,1)</f>
        <v>0</v>
      </c>
      <c r="AB30" s="27">
        <f>+IF(H30=$T$29,0,1)</f>
        <v>0</v>
      </c>
      <c r="AC30" s="27">
        <f>+IF(I30=$T$29,0,1)</f>
        <v>0</v>
      </c>
      <c r="AD30" s="27">
        <f>+IF(J30=$T$29,0,1)</f>
        <v>0</v>
      </c>
      <c r="AE30" s="27">
        <f>SUM(Z30:AD30)</f>
        <v>0</v>
      </c>
      <c r="AF30" s="27"/>
      <c r="AG30" s="27" t="e">
        <f>+SUM(T30:X30)</f>
        <v>#REF!</v>
      </c>
      <c r="AH30" s="27"/>
      <c r="AI30" s="27"/>
      <c r="AJ30" s="28"/>
      <c r="AK30" s="28"/>
      <c r="AL30" s="28"/>
      <c r="AM30" s="28"/>
      <c r="AN30" s="28"/>
      <c r="AO30" s="28"/>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41"/>
      <c r="BP30" s="42"/>
    </row>
    <row r="31" spans="1:68" s="3" customFormat="1" ht="27" customHeight="1" x14ac:dyDescent="0.5">
      <c r="A31" s="178"/>
      <c r="B31" s="455" t="s">
        <v>13</v>
      </c>
      <c r="C31" s="455"/>
      <c r="D31" s="455"/>
      <c r="E31" s="455"/>
      <c r="F31" s="36"/>
      <c r="G31" s="36"/>
      <c r="H31" s="36"/>
      <c r="I31" s="36"/>
      <c r="J31" s="36"/>
      <c r="K31" s="1"/>
      <c r="L31" s="27"/>
      <c r="M31" s="32"/>
      <c r="N31" s="32"/>
      <c r="O31" s="32"/>
      <c r="P31" s="32"/>
      <c r="Q31" s="32" t="e">
        <f>+S31</f>
        <v>#REF!</v>
      </c>
      <c r="R31" s="27"/>
      <c r="S31" s="32" t="e">
        <f t="shared" ref="S31:S54" si="1">+SUM(T31:X31)</f>
        <v>#REF!</v>
      </c>
      <c r="T31" s="27" t="e">
        <f>+IF($AE31&gt;1,#REF!,IF($AE31&lt;1,#REF!,F$29))</f>
        <v>#REF!</v>
      </c>
      <c r="U31" s="27">
        <f t="shared" si="0"/>
        <v>0</v>
      </c>
      <c r="V31" s="27">
        <f t="shared" si="0"/>
        <v>0</v>
      </c>
      <c r="W31" s="27">
        <f t="shared" si="0"/>
        <v>0</v>
      </c>
      <c r="X31" s="27">
        <f t="shared" si="0"/>
        <v>0</v>
      </c>
      <c r="Y31" s="27"/>
      <c r="Z31" s="27">
        <f t="shared" ref="Z31:AD54" si="2">+IF(F31=$T$29,0,1)</f>
        <v>0</v>
      </c>
      <c r="AA31" s="27">
        <f t="shared" si="2"/>
        <v>0</v>
      </c>
      <c r="AB31" s="27">
        <f t="shared" si="2"/>
        <v>0</v>
      </c>
      <c r="AC31" s="27">
        <f t="shared" si="2"/>
        <v>0</v>
      </c>
      <c r="AD31" s="27">
        <f t="shared" si="2"/>
        <v>0</v>
      </c>
      <c r="AE31" s="27">
        <f t="shared" ref="AE31:AE54" si="3">SUM(Z31:AD31)</f>
        <v>0</v>
      </c>
      <c r="AF31" s="27"/>
      <c r="AG31" s="27" t="e">
        <f t="shared" ref="AG31:AG54" si="4">+SUM(T31:X31)</f>
        <v>#REF!</v>
      </c>
      <c r="AH31" s="27"/>
      <c r="AI31" s="27"/>
      <c r="AJ31" s="28"/>
      <c r="AK31" s="28"/>
      <c r="AL31" s="28"/>
      <c r="AM31" s="28"/>
      <c r="AN31" s="28"/>
      <c r="AO31" s="28"/>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41"/>
      <c r="BP31" s="42"/>
    </row>
    <row r="32" spans="1:68" s="5" customFormat="1" ht="26.25" customHeight="1" x14ac:dyDescent="0.5">
      <c r="A32" s="178"/>
      <c r="B32" s="455" t="s">
        <v>14</v>
      </c>
      <c r="C32" s="455"/>
      <c r="D32" s="455"/>
      <c r="E32" s="455"/>
      <c r="F32" s="36"/>
      <c r="G32" s="36"/>
      <c r="H32" s="36"/>
      <c r="I32" s="36"/>
      <c r="J32" s="36"/>
      <c r="K32" s="1"/>
      <c r="L32" s="27"/>
      <c r="M32" s="32"/>
      <c r="N32" s="32"/>
      <c r="O32" s="32"/>
      <c r="P32" s="32" t="e">
        <f>+S32</f>
        <v>#REF!</v>
      </c>
      <c r="Q32" s="32"/>
      <c r="R32" s="27"/>
      <c r="S32" s="32" t="e">
        <f t="shared" si="1"/>
        <v>#REF!</v>
      </c>
      <c r="T32" s="27" t="e">
        <f>+IF($AE32&gt;1,#REF!,IF($AE32&lt;1,#REF!,F$29))</f>
        <v>#REF!</v>
      </c>
      <c r="U32" s="27">
        <f t="shared" si="0"/>
        <v>0</v>
      </c>
      <c r="V32" s="27">
        <f t="shared" si="0"/>
        <v>0</v>
      </c>
      <c r="W32" s="27">
        <f t="shared" si="0"/>
        <v>0</v>
      </c>
      <c r="X32" s="27">
        <f t="shared" si="0"/>
        <v>0</v>
      </c>
      <c r="Y32" s="27"/>
      <c r="Z32" s="27">
        <f t="shared" si="2"/>
        <v>0</v>
      </c>
      <c r="AA32" s="27">
        <f t="shared" si="2"/>
        <v>0</v>
      </c>
      <c r="AB32" s="27">
        <f t="shared" si="2"/>
        <v>0</v>
      </c>
      <c r="AC32" s="27">
        <f t="shared" si="2"/>
        <v>0</v>
      </c>
      <c r="AD32" s="27">
        <f t="shared" si="2"/>
        <v>0</v>
      </c>
      <c r="AE32" s="27">
        <f t="shared" si="3"/>
        <v>0</v>
      </c>
      <c r="AF32" s="27"/>
      <c r="AG32" s="27" t="e">
        <f t="shared" si="4"/>
        <v>#REF!</v>
      </c>
      <c r="AH32" s="27"/>
      <c r="AI32" s="27"/>
      <c r="AJ32" s="29">
        <v>1</v>
      </c>
      <c r="AK32" s="29">
        <v>5</v>
      </c>
      <c r="AL32" s="29">
        <v>2</v>
      </c>
      <c r="AM32" s="29">
        <v>3</v>
      </c>
      <c r="AN32" s="29">
        <v>4</v>
      </c>
      <c r="AO32" s="30"/>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43"/>
      <c r="BP32" s="44"/>
    </row>
    <row r="33" spans="1:68" s="5" customFormat="1" ht="33" customHeight="1" x14ac:dyDescent="0.5">
      <c r="A33" s="178"/>
      <c r="B33" s="455" t="s">
        <v>15</v>
      </c>
      <c r="C33" s="455"/>
      <c r="D33" s="455"/>
      <c r="E33" s="455"/>
      <c r="F33" s="36"/>
      <c r="G33" s="36"/>
      <c r="H33" s="36"/>
      <c r="I33" s="36"/>
      <c r="J33" s="36"/>
      <c r="K33" s="1"/>
      <c r="L33" s="27"/>
      <c r="M33" s="32"/>
      <c r="N33" s="32" t="e">
        <f>+S33</f>
        <v>#REF!</v>
      </c>
      <c r="O33" s="32"/>
      <c r="P33" s="32"/>
      <c r="Q33" s="32"/>
      <c r="R33" s="27"/>
      <c r="S33" s="32" t="e">
        <f t="shared" si="1"/>
        <v>#REF!</v>
      </c>
      <c r="T33" s="27" t="e">
        <f>+IF($AE33&gt;1,#REF!,IF($AE33&lt;1,#REF!,F$29))</f>
        <v>#REF!</v>
      </c>
      <c r="U33" s="27">
        <f t="shared" si="0"/>
        <v>0</v>
      </c>
      <c r="V33" s="27">
        <f t="shared" si="0"/>
        <v>0</v>
      </c>
      <c r="W33" s="27">
        <f t="shared" si="0"/>
        <v>0</v>
      </c>
      <c r="X33" s="27">
        <f t="shared" si="0"/>
        <v>0</v>
      </c>
      <c r="Y33" s="27"/>
      <c r="Z33" s="27">
        <f t="shared" si="2"/>
        <v>0</v>
      </c>
      <c r="AA33" s="27">
        <f t="shared" si="2"/>
        <v>0</v>
      </c>
      <c r="AB33" s="27">
        <f t="shared" si="2"/>
        <v>0</v>
      </c>
      <c r="AC33" s="27">
        <f t="shared" si="2"/>
        <v>0</v>
      </c>
      <c r="AD33" s="27">
        <f t="shared" si="2"/>
        <v>0</v>
      </c>
      <c r="AE33" s="27">
        <f t="shared" si="3"/>
        <v>0</v>
      </c>
      <c r="AF33" s="27"/>
      <c r="AG33" s="27" t="e">
        <f t="shared" si="4"/>
        <v>#REF!</v>
      </c>
      <c r="AH33" s="27"/>
      <c r="AI33" s="27"/>
      <c r="AJ33" s="52" t="s">
        <v>16</v>
      </c>
      <c r="AK33" s="52" t="s">
        <v>17</v>
      </c>
      <c r="AL33" s="52" t="s">
        <v>18</v>
      </c>
      <c r="AM33" s="52" t="s">
        <v>19</v>
      </c>
      <c r="AN33" s="52" t="s">
        <v>20</v>
      </c>
      <c r="AO33" s="52"/>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43"/>
      <c r="BP33" s="44"/>
    </row>
    <row r="34" spans="1:68" s="5" customFormat="1" ht="39" customHeight="1" x14ac:dyDescent="0.5">
      <c r="A34" s="178"/>
      <c r="B34" s="455" t="s">
        <v>21</v>
      </c>
      <c r="C34" s="455"/>
      <c r="D34" s="455"/>
      <c r="E34" s="455"/>
      <c r="F34" s="36"/>
      <c r="G34" s="36"/>
      <c r="H34" s="36"/>
      <c r="I34" s="36"/>
      <c r="J34" s="36"/>
      <c r="K34" s="1"/>
      <c r="L34" s="27"/>
      <c r="M34" s="32"/>
      <c r="N34" s="32" t="e">
        <f>+S34</f>
        <v>#REF!</v>
      </c>
      <c r="O34" s="32"/>
      <c r="P34" s="32"/>
      <c r="Q34" s="32"/>
      <c r="R34" s="27"/>
      <c r="S34" s="32" t="e">
        <f t="shared" si="1"/>
        <v>#REF!</v>
      </c>
      <c r="T34" s="27" t="e">
        <f>+IF($AE34&gt;1,#REF!,IF($AE34&lt;1,#REF!,F$29))</f>
        <v>#REF!</v>
      </c>
      <c r="U34" s="27">
        <f t="shared" si="0"/>
        <v>0</v>
      </c>
      <c r="V34" s="27">
        <f t="shared" si="0"/>
        <v>0</v>
      </c>
      <c r="W34" s="27">
        <f t="shared" si="0"/>
        <v>0</v>
      </c>
      <c r="X34" s="27">
        <f t="shared" si="0"/>
        <v>0</v>
      </c>
      <c r="Y34" s="27"/>
      <c r="Z34" s="27">
        <f t="shared" si="2"/>
        <v>0</v>
      </c>
      <c r="AA34" s="27">
        <f t="shared" si="2"/>
        <v>0</v>
      </c>
      <c r="AB34" s="27">
        <f t="shared" si="2"/>
        <v>0</v>
      </c>
      <c r="AC34" s="27">
        <f t="shared" si="2"/>
        <v>0</v>
      </c>
      <c r="AD34" s="27">
        <f t="shared" si="2"/>
        <v>0</v>
      </c>
      <c r="AE34" s="27">
        <f t="shared" si="3"/>
        <v>0</v>
      </c>
      <c r="AF34" s="27"/>
      <c r="AG34" s="27" t="e">
        <f t="shared" si="4"/>
        <v>#REF!</v>
      </c>
      <c r="AH34" s="27"/>
      <c r="AI34" s="27"/>
      <c r="AJ34" s="29" t="e">
        <f>(SUM(T30:X34)/20)*100</f>
        <v>#REF!</v>
      </c>
      <c r="AK34" s="29" t="e">
        <f>(SUM(T50:X54)/20)*100</f>
        <v>#REF!</v>
      </c>
      <c r="AL34" s="29" t="e">
        <f>(SUM(T35:X39)/20)*100</f>
        <v>#REF!</v>
      </c>
      <c r="AM34" s="29" t="e">
        <f>(SUM(T40:X44)/20)*100</f>
        <v>#REF!</v>
      </c>
      <c r="AN34" s="29" t="e">
        <f>(SUM(T45:X49)/20)*100</f>
        <v>#REF!</v>
      </c>
      <c r="AO34" s="30"/>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43"/>
      <c r="BP34" s="44"/>
    </row>
    <row r="35" spans="1:68" s="5" customFormat="1" ht="31.5" customHeight="1" x14ac:dyDescent="0.5">
      <c r="A35" s="178"/>
      <c r="B35" s="455" t="s">
        <v>22</v>
      </c>
      <c r="C35" s="455"/>
      <c r="D35" s="455"/>
      <c r="E35" s="455"/>
      <c r="F35" s="36"/>
      <c r="G35" s="36"/>
      <c r="H35" s="36"/>
      <c r="I35" s="36"/>
      <c r="J35" s="36"/>
      <c r="K35" s="1"/>
      <c r="L35" s="27"/>
      <c r="M35" s="32" t="e">
        <f>+S35</f>
        <v>#REF!</v>
      </c>
      <c r="N35" s="32"/>
      <c r="O35" s="32"/>
      <c r="P35" s="32"/>
      <c r="Q35" s="32"/>
      <c r="R35" s="27"/>
      <c r="S35" s="32" t="e">
        <f t="shared" si="1"/>
        <v>#REF!</v>
      </c>
      <c r="T35" s="27" t="e">
        <f>+IF($AE35&gt;1,#REF!,IF($AE35&lt;1,#REF!,F$29))</f>
        <v>#REF!</v>
      </c>
      <c r="U35" s="27">
        <f t="shared" si="0"/>
        <v>0</v>
      </c>
      <c r="V35" s="27">
        <f t="shared" si="0"/>
        <v>0</v>
      </c>
      <c r="W35" s="27">
        <f t="shared" si="0"/>
        <v>0</v>
      </c>
      <c r="X35" s="27">
        <f t="shared" si="0"/>
        <v>0</v>
      </c>
      <c r="Y35" s="27"/>
      <c r="Z35" s="27">
        <f t="shared" si="2"/>
        <v>0</v>
      </c>
      <c r="AA35" s="27">
        <f t="shared" si="2"/>
        <v>0</v>
      </c>
      <c r="AB35" s="27">
        <f t="shared" si="2"/>
        <v>0</v>
      </c>
      <c r="AC35" s="27">
        <f t="shared" si="2"/>
        <v>0</v>
      </c>
      <c r="AD35" s="27">
        <f t="shared" si="2"/>
        <v>0</v>
      </c>
      <c r="AE35" s="27">
        <f t="shared" si="3"/>
        <v>0</v>
      </c>
      <c r="AF35" s="27"/>
      <c r="AG35" s="27" t="e">
        <f t="shared" si="4"/>
        <v>#REF!</v>
      </c>
      <c r="AH35" s="27"/>
      <c r="AI35" s="27"/>
      <c r="AJ35" s="52" t="s">
        <v>23</v>
      </c>
      <c r="AK35" s="52" t="s">
        <v>24</v>
      </c>
      <c r="AL35" s="52" t="s">
        <v>25</v>
      </c>
      <c r="AM35" s="52" t="s">
        <v>26</v>
      </c>
      <c r="AN35" s="52" t="s">
        <v>27</v>
      </c>
      <c r="AO35" s="53"/>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43"/>
      <c r="BP35" s="44"/>
    </row>
    <row r="36" spans="1:68" s="5" customFormat="1" ht="30.75" customHeight="1" x14ac:dyDescent="0.5">
      <c r="A36" s="178"/>
      <c r="B36" s="455" t="s">
        <v>28</v>
      </c>
      <c r="C36" s="455"/>
      <c r="D36" s="455"/>
      <c r="E36" s="455"/>
      <c r="F36" s="36"/>
      <c r="G36" s="36"/>
      <c r="H36" s="36"/>
      <c r="I36" s="36"/>
      <c r="J36" s="36"/>
      <c r="K36" s="1"/>
      <c r="L36" s="27"/>
      <c r="M36" s="32"/>
      <c r="N36" s="32"/>
      <c r="O36" s="32"/>
      <c r="P36" s="32" t="e">
        <f>+S36</f>
        <v>#REF!</v>
      </c>
      <c r="Q36" s="32"/>
      <c r="R36" s="27"/>
      <c r="S36" s="32" t="e">
        <f t="shared" si="1"/>
        <v>#REF!</v>
      </c>
      <c r="T36" s="27" t="e">
        <f>+IF($AE36&gt;1,#REF!,IF($AE36&lt;1,#REF!,F$29))</f>
        <v>#REF!</v>
      </c>
      <c r="U36" s="27">
        <f t="shared" si="0"/>
        <v>0</v>
      </c>
      <c r="V36" s="27">
        <f t="shared" si="0"/>
        <v>0</v>
      </c>
      <c r="W36" s="27">
        <f t="shared" si="0"/>
        <v>0</v>
      </c>
      <c r="X36" s="27">
        <f t="shared" si="0"/>
        <v>0</v>
      </c>
      <c r="Y36" s="27"/>
      <c r="Z36" s="27">
        <f t="shared" si="2"/>
        <v>0</v>
      </c>
      <c r="AA36" s="27">
        <f t="shared" si="2"/>
        <v>0</v>
      </c>
      <c r="AB36" s="27">
        <f t="shared" si="2"/>
        <v>0</v>
      </c>
      <c r="AC36" s="27">
        <f t="shared" si="2"/>
        <v>0</v>
      </c>
      <c r="AD36" s="27">
        <f t="shared" si="2"/>
        <v>0</v>
      </c>
      <c r="AE36" s="27">
        <f t="shared" si="3"/>
        <v>0</v>
      </c>
      <c r="AF36" s="27"/>
      <c r="AG36" s="27" t="e">
        <f t="shared" si="4"/>
        <v>#REF!</v>
      </c>
      <c r="AH36" s="27"/>
      <c r="AI36" s="27"/>
      <c r="AJ36" s="52" t="s">
        <v>29</v>
      </c>
      <c r="AK36" s="52" t="s">
        <v>30</v>
      </c>
      <c r="AL36" s="52" t="s">
        <v>31</v>
      </c>
      <c r="AM36" s="52" t="s">
        <v>32</v>
      </c>
      <c r="AN36" s="52" t="s">
        <v>33</v>
      </c>
      <c r="AO36" s="53"/>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43"/>
      <c r="BP36" s="44"/>
    </row>
    <row r="37" spans="1:68" s="3" customFormat="1" ht="29.25" customHeight="1" x14ac:dyDescent="0.5">
      <c r="A37" s="178"/>
      <c r="B37" s="455" t="s">
        <v>34</v>
      </c>
      <c r="C37" s="455"/>
      <c r="D37" s="455"/>
      <c r="E37" s="455"/>
      <c r="F37" s="36"/>
      <c r="G37" s="36"/>
      <c r="H37" s="36"/>
      <c r="I37" s="36"/>
      <c r="J37" s="36"/>
      <c r="K37" s="1"/>
      <c r="L37" s="27"/>
      <c r="M37" s="32"/>
      <c r="N37" s="32"/>
      <c r="O37" s="32" t="e">
        <f t="shared" ref="O37:O51" si="5">+S37</f>
        <v>#REF!</v>
      </c>
      <c r="P37" s="32"/>
      <c r="Q37" s="32"/>
      <c r="R37" s="27"/>
      <c r="S37" s="32" t="e">
        <f t="shared" si="1"/>
        <v>#REF!</v>
      </c>
      <c r="T37" s="27" t="e">
        <f>+IF($AE37&gt;1,#REF!,IF($AE37&lt;1,#REF!,F$29))</f>
        <v>#REF!</v>
      </c>
      <c r="U37" s="27">
        <f t="shared" si="0"/>
        <v>0</v>
      </c>
      <c r="V37" s="27">
        <f t="shared" si="0"/>
        <v>0</v>
      </c>
      <c r="W37" s="27">
        <f t="shared" si="0"/>
        <v>0</v>
      </c>
      <c r="X37" s="27">
        <f t="shared" si="0"/>
        <v>0</v>
      </c>
      <c r="Y37" s="27"/>
      <c r="Z37" s="27">
        <f t="shared" si="2"/>
        <v>0</v>
      </c>
      <c r="AA37" s="27">
        <f t="shared" si="2"/>
        <v>0</v>
      </c>
      <c r="AB37" s="27">
        <f t="shared" si="2"/>
        <v>0</v>
      </c>
      <c r="AC37" s="27">
        <f t="shared" si="2"/>
        <v>0</v>
      </c>
      <c r="AD37" s="27">
        <f t="shared" si="2"/>
        <v>0</v>
      </c>
      <c r="AE37" s="27">
        <f t="shared" si="3"/>
        <v>0</v>
      </c>
      <c r="AF37" s="27"/>
      <c r="AG37" s="27" t="e">
        <f t="shared" si="4"/>
        <v>#REF!</v>
      </c>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41"/>
      <c r="BP37" s="42"/>
    </row>
    <row r="38" spans="1:68" s="3" customFormat="1" ht="40" customHeight="1" x14ac:dyDescent="0.5">
      <c r="A38" s="178"/>
      <c r="B38" s="455" t="s">
        <v>35</v>
      </c>
      <c r="C38" s="455"/>
      <c r="D38" s="455"/>
      <c r="E38" s="455"/>
      <c r="F38" s="36"/>
      <c r="G38" s="36"/>
      <c r="H38" s="36"/>
      <c r="I38" s="36"/>
      <c r="J38" s="36"/>
      <c r="K38" s="1"/>
      <c r="L38" s="27"/>
      <c r="M38" s="32"/>
      <c r="N38" s="32"/>
      <c r="O38" s="32" t="e">
        <f t="shared" si="5"/>
        <v>#REF!</v>
      </c>
      <c r="P38" s="32"/>
      <c r="Q38" s="32"/>
      <c r="R38" s="27"/>
      <c r="S38" s="32" t="e">
        <f t="shared" si="1"/>
        <v>#REF!</v>
      </c>
      <c r="T38" s="27" t="e">
        <f>+IF($AE38&gt;1,#REF!,IF($AE38&lt;1,#REF!,F$29))</f>
        <v>#REF!</v>
      </c>
      <c r="U38" s="27">
        <f t="shared" si="0"/>
        <v>0</v>
      </c>
      <c r="V38" s="27">
        <f t="shared" si="0"/>
        <v>0</v>
      </c>
      <c r="W38" s="27">
        <f t="shared" si="0"/>
        <v>0</v>
      </c>
      <c r="X38" s="27">
        <f t="shared" si="0"/>
        <v>0</v>
      </c>
      <c r="Y38" s="27"/>
      <c r="Z38" s="27">
        <f t="shared" si="2"/>
        <v>0</v>
      </c>
      <c r="AA38" s="27">
        <f t="shared" si="2"/>
        <v>0</v>
      </c>
      <c r="AB38" s="27">
        <f t="shared" si="2"/>
        <v>0</v>
      </c>
      <c r="AC38" s="27">
        <f t="shared" si="2"/>
        <v>0</v>
      </c>
      <c r="AD38" s="27">
        <f t="shared" si="2"/>
        <v>0</v>
      </c>
      <c r="AE38" s="27">
        <f t="shared" si="3"/>
        <v>0</v>
      </c>
      <c r="AF38" s="27"/>
      <c r="AG38" s="27" t="e">
        <f t="shared" si="4"/>
        <v>#REF!</v>
      </c>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41"/>
      <c r="BP38" s="42"/>
    </row>
    <row r="39" spans="1:68" s="3" customFormat="1" ht="33.75" customHeight="1" x14ac:dyDescent="0.5">
      <c r="A39" s="178"/>
      <c r="B39" s="455" t="s">
        <v>295</v>
      </c>
      <c r="C39" s="455"/>
      <c r="D39" s="455"/>
      <c r="E39" s="455"/>
      <c r="F39" s="36"/>
      <c r="G39" s="36"/>
      <c r="H39" s="36"/>
      <c r="I39" s="36"/>
      <c r="J39" s="36"/>
      <c r="K39" s="1"/>
      <c r="L39" s="27"/>
      <c r="M39" s="32" t="e">
        <f>+S39</f>
        <v>#REF!</v>
      </c>
      <c r="N39" s="32" t="e">
        <f>+S39</f>
        <v>#REF!</v>
      </c>
      <c r="O39" s="32" t="e">
        <f t="shared" si="5"/>
        <v>#REF!</v>
      </c>
      <c r="P39" s="32" t="e">
        <f>+S39</f>
        <v>#REF!</v>
      </c>
      <c r="Q39" s="32" t="e">
        <f>+S39</f>
        <v>#REF!</v>
      </c>
      <c r="R39" s="27"/>
      <c r="S39" s="32" t="e">
        <f t="shared" si="1"/>
        <v>#REF!</v>
      </c>
      <c r="T39" s="27" t="e">
        <f>+IF($AE39&gt;1,#REF!,IF($AE39&lt;1,#REF!,F$29))</f>
        <v>#REF!</v>
      </c>
      <c r="U39" s="27">
        <f t="shared" si="0"/>
        <v>0</v>
      </c>
      <c r="V39" s="27">
        <f t="shared" si="0"/>
        <v>0</v>
      </c>
      <c r="W39" s="27">
        <f t="shared" si="0"/>
        <v>0</v>
      </c>
      <c r="X39" s="27">
        <f t="shared" si="0"/>
        <v>0</v>
      </c>
      <c r="Y39" s="27"/>
      <c r="Z39" s="27">
        <f t="shared" si="2"/>
        <v>0</v>
      </c>
      <c r="AA39" s="27">
        <f t="shared" si="2"/>
        <v>0</v>
      </c>
      <c r="AB39" s="27">
        <f t="shared" si="2"/>
        <v>0</v>
      </c>
      <c r="AC39" s="27">
        <f t="shared" si="2"/>
        <v>0</v>
      </c>
      <c r="AD39" s="27">
        <f t="shared" si="2"/>
        <v>0</v>
      </c>
      <c r="AE39" s="27">
        <f t="shared" si="3"/>
        <v>0</v>
      </c>
      <c r="AF39" s="27"/>
      <c r="AG39" s="27" t="e">
        <f t="shared" si="4"/>
        <v>#REF!</v>
      </c>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41"/>
      <c r="BP39" s="42"/>
    </row>
    <row r="40" spans="1:68" s="3" customFormat="1" ht="28.5" customHeight="1" x14ac:dyDescent="0.5">
      <c r="A40" s="178"/>
      <c r="B40" s="455" t="s">
        <v>36</v>
      </c>
      <c r="C40" s="455"/>
      <c r="D40" s="455"/>
      <c r="E40" s="455"/>
      <c r="F40" s="36"/>
      <c r="G40" s="36"/>
      <c r="H40" s="36"/>
      <c r="I40" s="36"/>
      <c r="J40" s="36"/>
      <c r="K40" s="1"/>
      <c r="L40" s="27"/>
      <c r="M40" s="32" t="e">
        <f>+S40</f>
        <v>#REF!</v>
      </c>
      <c r="N40" s="32" t="e">
        <f>+S40</f>
        <v>#REF!</v>
      </c>
      <c r="O40" s="32" t="e">
        <f t="shared" si="5"/>
        <v>#REF!</v>
      </c>
      <c r="P40" s="32"/>
      <c r="Q40" s="32" t="e">
        <f>+S40</f>
        <v>#REF!</v>
      </c>
      <c r="R40" s="27"/>
      <c r="S40" s="32" t="e">
        <f t="shared" si="1"/>
        <v>#REF!</v>
      </c>
      <c r="T40" s="27" t="e">
        <f>+IF($AE40&gt;1,#REF!,IF($AE40&lt;1,#REF!,F$29))</f>
        <v>#REF!</v>
      </c>
      <c r="U40" s="27">
        <f t="shared" si="0"/>
        <v>0</v>
      </c>
      <c r="V40" s="27">
        <f t="shared" si="0"/>
        <v>0</v>
      </c>
      <c r="W40" s="27">
        <f t="shared" si="0"/>
        <v>0</v>
      </c>
      <c r="X40" s="27">
        <f t="shared" si="0"/>
        <v>0</v>
      </c>
      <c r="Y40" s="27"/>
      <c r="Z40" s="27">
        <f t="shared" si="2"/>
        <v>0</v>
      </c>
      <c r="AA40" s="27">
        <f t="shared" si="2"/>
        <v>0</v>
      </c>
      <c r="AB40" s="27">
        <f t="shared" si="2"/>
        <v>0</v>
      </c>
      <c r="AC40" s="27">
        <f t="shared" si="2"/>
        <v>0</v>
      </c>
      <c r="AD40" s="27">
        <f t="shared" si="2"/>
        <v>0</v>
      </c>
      <c r="AE40" s="27">
        <f t="shared" si="3"/>
        <v>0</v>
      </c>
      <c r="AF40" s="27"/>
      <c r="AG40" s="27" t="e">
        <f t="shared" si="4"/>
        <v>#REF!</v>
      </c>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41"/>
      <c r="BP40" s="42"/>
    </row>
    <row r="41" spans="1:68" s="3" customFormat="1" ht="27.75" customHeight="1" x14ac:dyDescent="0.5">
      <c r="A41" s="178"/>
      <c r="B41" s="455" t="s">
        <v>37</v>
      </c>
      <c r="C41" s="455"/>
      <c r="D41" s="455"/>
      <c r="E41" s="455"/>
      <c r="F41" s="36"/>
      <c r="G41" s="36"/>
      <c r="H41" s="36"/>
      <c r="I41" s="36"/>
      <c r="J41" s="36"/>
      <c r="K41" s="1"/>
      <c r="L41" s="27"/>
      <c r="M41" s="32"/>
      <c r="N41" s="32"/>
      <c r="O41" s="32" t="e">
        <f t="shared" si="5"/>
        <v>#REF!</v>
      </c>
      <c r="P41" s="32"/>
      <c r="Q41" s="32"/>
      <c r="R41" s="27"/>
      <c r="S41" s="32" t="e">
        <f t="shared" si="1"/>
        <v>#REF!</v>
      </c>
      <c r="T41" s="27" t="e">
        <f>+IF($AE41&gt;1,#REF!,IF($AE41&lt;1,#REF!,F$29))</f>
        <v>#REF!</v>
      </c>
      <c r="U41" s="27">
        <f t="shared" si="0"/>
        <v>0</v>
      </c>
      <c r="V41" s="27">
        <f t="shared" si="0"/>
        <v>0</v>
      </c>
      <c r="W41" s="27">
        <f t="shared" si="0"/>
        <v>0</v>
      </c>
      <c r="X41" s="27">
        <f t="shared" si="0"/>
        <v>0</v>
      </c>
      <c r="Y41" s="27"/>
      <c r="Z41" s="27">
        <f t="shared" si="2"/>
        <v>0</v>
      </c>
      <c r="AA41" s="27">
        <f t="shared" si="2"/>
        <v>0</v>
      </c>
      <c r="AB41" s="27">
        <f t="shared" si="2"/>
        <v>0</v>
      </c>
      <c r="AC41" s="27">
        <f t="shared" si="2"/>
        <v>0</v>
      </c>
      <c r="AD41" s="27">
        <f t="shared" si="2"/>
        <v>0</v>
      </c>
      <c r="AE41" s="27">
        <f t="shared" si="3"/>
        <v>0</v>
      </c>
      <c r="AF41" s="27"/>
      <c r="AG41" s="27" t="e">
        <f t="shared" si="4"/>
        <v>#REF!</v>
      </c>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41"/>
      <c r="BP41" s="42"/>
    </row>
    <row r="42" spans="1:68" s="3" customFormat="1" ht="40" customHeight="1" x14ac:dyDescent="0.5">
      <c r="A42" s="178"/>
      <c r="B42" s="455" t="s">
        <v>38</v>
      </c>
      <c r="C42" s="455"/>
      <c r="D42" s="455"/>
      <c r="E42" s="455"/>
      <c r="F42" s="36"/>
      <c r="G42" s="36"/>
      <c r="H42" s="36"/>
      <c r="I42" s="36"/>
      <c r="J42" s="36"/>
      <c r="K42" s="1"/>
      <c r="L42" s="27"/>
      <c r="M42" s="32" t="e">
        <f>+S42</f>
        <v>#REF!</v>
      </c>
      <c r="N42" s="32" t="e">
        <f>+S42</f>
        <v>#REF!</v>
      </c>
      <c r="O42" s="32" t="e">
        <f t="shared" si="5"/>
        <v>#REF!</v>
      </c>
      <c r="P42" s="32" t="e">
        <f>+S42</f>
        <v>#REF!</v>
      </c>
      <c r="Q42" s="32" t="e">
        <f>+S42</f>
        <v>#REF!</v>
      </c>
      <c r="R42" s="27"/>
      <c r="S42" s="32" t="e">
        <f t="shared" si="1"/>
        <v>#REF!</v>
      </c>
      <c r="T42" s="27" t="e">
        <f>+IF($AE42&gt;1,#REF!,IF($AE42&lt;1,#REF!,F$29))</f>
        <v>#REF!</v>
      </c>
      <c r="U42" s="27">
        <f t="shared" si="0"/>
        <v>0</v>
      </c>
      <c r="V42" s="27">
        <f t="shared" si="0"/>
        <v>0</v>
      </c>
      <c r="W42" s="27">
        <f t="shared" si="0"/>
        <v>0</v>
      </c>
      <c r="X42" s="27">
        <f t="shared" si="0"/>
        <v>0</v>
      </c>
      <c r="Y42" s="27"/>
      <c r="Z42" s="27">
        <f t="shared" si="2"/>
        <v>0</v>
      </c>
      <c r="AA42" s="27">
        <f t="shared" si="2"/>
        <v>0</v>
      </c>
      <c r="AB42" s="27">
        <f t="shared" si="2"/>
        <v>0</v>
      </c>
      <c r="AC42" s="27">
        <f t="shared" si="2"/>
        <v>0</v>
      </c>
      <c r="AD42" s="27">
        <f t="shared" si="2"/>
        <v>0</v>
      </c>
      <c r="AE42" s="27">
        <f t="shared" si="3"/>
        <v>0</v>
      </c>
      <c r="AF42" s="27"/>
      <c r="AG42" s="27" t="e">
        <f t="shared" si="4"/>
        <v>#REF!</v>
      </c>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41"/>
      <c r="BP42" s="42"/>
    </row>
    <row r="43" spans="1:68" s="3" customFormat="1" ht="33" customHeight="1" x14ac:dyDescent="0.5">
      <c r="A43" s="178"/>
      <c r="B43" s="455" t="s">
        <v>39</v>
      </c>
      <c r="C43" s="455"/>
      <c r="D43" s="455"/>
      <c r="E43" s="455"/>
      <c r="F43" s="36"/>
      <c r="G43" s="36"/>
      <c r="H43" s="36"/>
      <c r="I43" s="36"/>
      <c r="J43" s="36"/>
      <c r="K43" s="1"/>
      <c r="L43" s="27"/>
      <c r="M43" s="32"/>
      <c r="N43" s="32"/>
      <c r="O43" s="32" t="e">
        <f t="shared" si="5"/>
        <v>#REF!</v>
      </c>
      <c r="P43" s="32" t="e">
        <f>+S43</f>
        <v>#REF!</v>
      </c>
      <c r="Q43" s="32" t="e">
        <f>+S43</f>
        <v>#REF!</v>
      </c>
      <c r="R43" s="27"/>
      <c r="S43" s="32" t="e">
        <f t="shared" si="1"/>
        <v>#REF!</v>
      </c>
      <c r="T43" s="27" t="e">
        <f>+IF($AE43&gt;1,#REF!,IF($AE43&lt;1,#REF!,F$29))</f>
        <v>#REF!</v>
      </c>
      <c r="U43" s="27">
        <f t="shared" si="0"/>
        <v>0</v>
      </c>
      <c r="V43" s="27">
        <f t="shared" si="0"/>
        <v>0</v>
      </c>
      <c r="W43" s="27">
        <f t="shared" si="0"/>
        <v>0</v>
      </c>
      <c r="X43" s="27">
        <f t="shared" si="0"/>
        <v>0</v>
      </c>
      <c r="Y43" s="27"/>
      <c r="Z43" s="27">
        <f t="shared" si="2"/>
        <v>0</v>
      </c>
      <c r="AA43" s="27">
        <f t="shared" si="2"/>
        <v>0</v>
      </c>
      <c r="AB43" s="27">
        <f t="shared" si="2"/>
        <v>0</v>
      </c>
      <c r="AC43" s="27">
        <f t="shared" si="2"/>
        <v>0</v>
      </c>
      <c r="AD43" s="27">
        <f t="shared" si="2"/>
        <v>0</v>
      </c>
      <c r="AE43" s="27">
        <f t="shared" si="3"/>
        <v>0</v>
      </c>
      <c r="AF43" s="27"/>
      <c r="AG43" s="27" t="e">
        <f t="shared" si="4"/>
        <v>#REF!</v>
      </c>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41"/>
      <c r="BP43" s="42"/>
    </row>
    <row r="44" spans="1:68" s="3" customFormat="1" ht="28.5" customHeight="1" x14ac:dyDescent="0.5">
      <c r="A44" s="178"/>
      <c r="B44" s="455" t="s">
        <v>40</v>
      </c>
      <c r="C44" s="455"/>
      <c r="D44" s="455"/>
      <c r="E44" s="455"/>
      <c r="F44" s="36"/>
      <c r="G44" s="36"/>
      <c r="H44" s="36"/>
      <c r="I44" s="36"/>
      <c r="J44" s="36"/>
      <c r="K44" s="1"/>
      <c r="L44" s="27"/>
      <c r="M44" s="32" t="e">
        <f>+S44</f>
        <v>#REF!</v>
      </c>
      <c r="N44" s="32" t="e">
        <f>+S44</f>
        <v>#REF!</v>
      </c>
      <c r="O44" s="32" t="e">
        <f t="shared" si="5"/>
        <v>#REF!</v>
      </c>
      <c r="P44" s="32" t="e">
        <f>+S44</f>
        <v>#REF!</v>
      </c>
      <c r="Q44" s="32" t="e">
        <f>+S44</f>
        <v>#REF!</v>
      </c>
      <c r="R44" s="27"/>
      <c r="S44" s="32" t="e">
        <f t="shared" si="1"/>
        <v>#REF!</v>
      </c>
      <c r="T44" s="27" t="e">
        <f>+IF($AE44&gt;1,#REF!,IF($AE44&lt;1,#REF!,F$29))</f>
        <v>#REF!</v>
      </c>
      <c r="U44" s="27">
        <f t="shared" si="0"/>
        <v>0</v>
      </c>
      <c r="V44" s="27">
        <f t="shared" si="0"/>
        <v>0</v>
      </c>
      <c r="W44" s="27">
        <f t="shared" si="0"/>
        <v>0</v>
      </c>
      <c r="X44" s="27">
        <f t="shared" si="0"/>
        <v>0</v>
      </c>
      <c r="Y44" s="27"/>
      <c r="Z44" s="27">
        <f t="shared" si="2"/>
        <v>0</v>
      </c>
      <c r="AA44" s="27">
        <f t="shared" si="2"/>
        <v>0</v>
      </c>
      <c r="AB44" s="27">
        <f t="shared" si="2"/>
        <v>0</v>
      </c>
      <c r="AC44" s="27">
        <f t="shared" si="2"/>
        <v>0</v>
      </c>
      <c r="AD44" s="27">
        <f t="shared" si="2"/>
        <v>0</v>
      </c>
      <c r="AE44" s="27">
        <f t="shared" si="3"/>
        <v>0</v>
      </c>
      <c r="AF44" s="27"/>
      <c r="AG44" s="27" t="e">
        <f t="shared" si="4"/>
        <v>#REF!</v>
      </c>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41"/>
      <c r="BP44" s="42"/>
    </row>
    <row r="45" spans="1:68" s="3" customFormat="1" ht="40" customHeight="1" x14ac:dyDescent="0.5">
      <c r="A45" s="178"/>
      <c r="B45" s="455" t="s">
        <v>41</v>
      </c>
      <c r="C45" s="455"/>
      <c r="D45" s="455"/>
      <c r="E45" s="455"/>
      <c r="F45" s="36"/>
      <c r="G45" s="36"/>
      <c r="H45" s="36"/>
      <c r="I45" s="36"/>
      <c r="J45" s="36"/>
      <c r="K45" s="1"/>
      <c r="L45" s="27"/>
      <c r="M45" s="32"/>
      <c r="N45" s="32"/>
      <c r="O45" s="32" t="e">
        <f t="shared" si="5"/>
        <v>#REF!</v>
      </c>
      <c r="P45" s="32" t="e">
        <f>+S45</f>
        <v>#REF!</v>
      </c>
      <c r="Q45" s="32"/>
      <c r="R45" s="27"/>
      <c r="S45" s="32" t="e">
        <f t="shared" si="1"/>
        <v>#REF!</v>
      </c>
      <c r="T45" s="27" t="e">
        <f>+IF($AE45&gt;1,#REF!,IF($AE45&lt;1,#REF!,F$29))</f>
        <v>#REF!</v>
      </c>
      <c r="U45" s="27">
        <f t="shared" si="0"/>
        <v>0</v>
      </c>
      <c r="V45" s="27">
        <f t="shared" si="0"/>
        <v>0</v>
      </c>
      <c r="W45" s="27">
        <f t="shared" si="0"/>
        <v>0</v>
      </c>
      <c r="X45" s="27">
        <f t="shared" si="0"/>
        <v>0</v>
      </c>
      <c r="Y45" s="27"/>
      <c r="Z45" s="27">
        <f t="shared" si="2"/>
        <v>0</v>
      </c>
      <c r="AA45" s="27">
        <f t="shared" si="2"/>
        <v>0</v>
      </c>
      <c r="AB45" s="27">
        <f t="shared" si="2"/>
        <v>0</v>
      </c>
      <c r="AC45" s="27">
        <f t="shared" si="2"/>
        <v>0</v>
      </c>
      <c r="AD45" s="27">
        <f t="shared" si="2"/>
        <v>0</v>
      </c>
      <c r="AE45" s="27">
        <f t="shared" si="3"/>
        <v>0</v>
      </c>
      <c r="AF45" s="27"/>
      <c r="AG45" s="27" t="e">
        <f t="shared" si="4"/>
        <v>#REF!</v>
      </c>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41"/>
      <c r="BP45" s="42"/>
    </row>
    <row r="46" spans="1:68" s="3" customFormat="1" ht="40" customHeight="1" x14ac:dyDescent="0.5">
      <c r="A46" s="178"/>
      <c r="B46" s="455" t="s">
        <v>288</v>
      </c>
      <c r="C46" s="455"/>
      <c r="D46" s="455"/>
      <c r="E46" s="455"/>
      <c r="F46" s="36"/>
      <c r="G46" s="36"/>
      <c r="H46" s="36"/>
      <c r="I46" s="36"/>
      <c r="J46" s="36"/>
      <c r="K46" s="1"/>
      <c r="L46" s="27"/>
      <c r="M46" s="32"/>
      <c r="N46" s="32" t="e">
        <f t="shared" ref="N46:N51" si="6">+S46</f>
        <v>#REF!</v>
      </c>
      <c r="O46" s="32" t="e">
        <f t="shared" si="5"/>
        <v>#REF!</v>
      </c>
      <c r="P46" s="32"/>
      <c r="Q46" s="32"/>
      <c r="R46" s="27"/>
      <c r="S46" s="32" t="e">
        <f t="shared" si="1"/>
        <v>#REF!</v>
      </c>
      <c r="T46" s="27" t="e">
        <f>+IF($AE46&gt;1,#REF!,IF($AE46&lt;1,#REF!,F$29))</f>
        <v>#REF!</v>
      </c>
      <c r="U46" s="27">
        <f t="shared" si="0"/>
        <v>0</v>
      </c>
      <c r="V46" s="27">
        <f t="shared" si="0"/>
        <v>0</v>
      </c>
      <c r="W46" s="27">
        <f t="shared" si="0"/>
        <v>0</v>
      </c>
      <c r="X46" s="27">
        <f t="shared" si="0"/>
        <v>0</v>
      </c>
      <c r="Y46" s="27"/>
      <c r="Z46" s="27">
        <f t="shared" si="2"/>
        <v>0</v>
      </c>
      <c r="AA46" s="27">
        <f t="shared" si="2"/>
        <v>0</v>
      </c>
      <c r="AB46" s="27">
        <f t="shared" si="2"/>
        <v>0</v>
      </c>
      <c r="AC46" s="27">
        <f t="shared" si="2"/>
        <v>0</v>
      </c>
      <c r="AD46" s="27">
        <f t="shared" si="2"/>
        <v>0</v>
      </c>
      <c r="AE46" s="27">
        <f t="shared" si="3"/>
        <v>0</v>
      </c>
      <c r="AF46" s="27"/>
      <c r="AG46" s="27" t="e">
        <f t="shared" si="4"/>
        <v>#REF!</v>
      </c>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41"/>
      <c r="BP46" s="42"/>
    </row>
    <row r="47" spans="1:68" s="3" customFormat="1" ht="28.5" customHeight="1" x14ac:dyDescent="0.5">
      <c r="A47" s="178"/>
      <c r="B47" s="455" t="s">
        <v>42</v>
      </c>
      <c r="C47" s="455"/>
      <c r="D47" s="455"/>
      <c r="E47" s="455"/>
      <c r="F47" s="36"/>
      <c r="G47" s="36"/>
      <c r="H47" s="36"/>
      <c r="I47" s="36"/>
      <c r="J47" s="36"/>
      <c r="K47" s="1"/>
      <c r="L47" s="27"/>
      <c r="M47" s="32"/>
      <c r="N47" s="32" t="e">
        <f t="shared" si="6"/>
        <v>#REF!</v>
      </c>
      <c r="O47" s="32" t="e">
        <f t="shared" si="5"/>
        <v>#REF!</v>
      </c>
      <c r="P47" s="32" t="e">
        <f>+S47</f>
        <v>#REF!</v>
      </c>
      <c r="Q47" s="32"/>
      <c r="R47" s="27"/>
      <c r="S47" s="32" t="e">
        <f t="shared" si="1"/>
        <v>#REF!</v>
      </c>
      <c r="T47" s="27" t="e">
        <f>+IF($AE47&gt;1,#REF!,IF($AE47&lt;1,#REF!,F$29))</f>
        <v>#REF!</v>
      </c>
      <c r="U47" s="27">
        <f t="shared" si="0"/>
        <v>0</v>
      </c>
      <c r="V47" s="27">
        <f t="shared" si="0"/>
        <v>0</v>
      </c>
      <c r="W47" s="27">
        <f t="shared" si="0"/>
        <v>0</v>
      </c>
      <c r="X47" s="27">
        <f t="shared" si="0"/>
        <v>0</v>
      </c>
      <c r="Y47" s="27"/>
      <c r="Z47" s="27">
        <f t="shared" si="2"/>
        <v>0</v>
      </c>
      <c r="AA47" s="27">
        <f t="shared" si="2"/>
        <v>0</v>
      </c>
      <c r="AB47" s="27">
        <f t="shared" si="2"/>
        <v>0</v>
      </c>
      <c r="AC47" s="27">
        <f t="shared" si="2"/>
        <v>0</v>
      </c>
      <c r="AD47" s="27">
        <f t="shared" si="2"/>
        <v>0</v>
      </c>
      <c r="AE47" s="27">
        <f t="shared" si="3"/>
        <v>0</v>
      </c>
      <c r="AF47" s="27"/>
      <c r="AG47" s="27" t="e">
        <f t="shared" si="4"/>
        <v>#REF!</v>
      </c>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41"/>
      <c r="BP47" s="42"/>
    </row>
    <row r="48" spans="1:68" s="3" customFormat="1" ht="30.75" customHeight="1" x14ac:dyDescent="0.5">
      <c r="A48" s="178"/>
      <c r="B48" s="455" t="s">
        <v>43</v>
      </c>
      <c r="C48" s="455"/>
      <c r="D48" s="455"/>
      <c r="E48" s="455"/>
      <c r="F48" s="36"/>
      <c r="G48" s="36"/>
      <c r="H48" s="36"/>
      <c r="I48" s="36"/>
      <c r="J48" s="36"/>
      <c r="K48" s="1"/>
      <c r="L48" s="27"/>
      <c r="M48" s="32"/>
      <c r="N48" s="32" t="e">
        <f t="shared" si="6"/>
        <v>#REF!</v>
      </c>
      <c r="O48" s="32" t="e">
        <f t="shared" si="5"/>
        <v>#REF!</v>
      </c>
      <c r="P48" s="32" t="e">
        <f>+S48</f>
        <v>#REF!</v>
      </c>
      <c r="Q48" s="32"/>
      <c r="R48" s="27"/>
      <c r="S48" s="32" t="e">
        <f t="shared" si="1"/>
        <v>#REF!</v>
      </c>
      <c r="T48" s="27" t="e">
        <f>+IF($AE48&gt;1,#REF!,IF($AE48&lt;1,#REF!,F$29))</f>
        <v>#REF!</v>
      </c>
      <c r="U48" s="27">
        <f t="shared" si="0"/>
        <v>0</v>
      </c>
      <c r="V48" s="27">
        <f t="shared" si="0"/>
        <v>0</v>
      </c>
      <c r="W48" s="27">
        <f t="shared" si="0"/>
        <v>0</v>
      </c>
      <c r="X48" s="27">
        <f t="shared" si="0"/>
        <v>0</v>
      </c>
      <c r="Y48" s="27"/>
      <c r="Z48" s="27">
        <f t="shared" si="2"/>
        <v>0</v>
      </c>
      <c r="AA48" s="27">
        <f t="shared" si="2"/>
        <v>0</v>
      </c>
      <c r="AB48" s="27">
        <f t="shared" si="2"/>
        <v>0</v>
      </c>
      <c r="AC48" s="27">
        <f t="shared" si="2"/>
        <v>0</v>
      </c>
      <c r="AD48" s="27">
        <f t="shared" si="2"/>
        <v>0</v>
      </c>
      <c r="AE48" s="27">
        <f t="shared" si="3"/>
        <v>0</v>
      </c>
      <c r="AF48" s="27"/>
      <c r="AG48" s="27" t="e">
        <f t="shared" si="4"/>
        <v>#REF!</v>
      </c>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41"/>
      <c r="BP48" s="42"/>
    </row>
    <row r="49" spans="1:68" s="3" customFormat="1" ht="40" customHeight="1" x14ac:dyDescent="0.5">
      <c r="A49" s="178"/>
      <c r="B49" s="455" t="s">
        <v>44</v>
      </c>
      <c r="C49" s="455"/>
      <c r="D49" s="455"/>
      <c r="E49" s="455"/>
      <c r="F49" s="36"/>
      <c r="G49" s="36"/>
      <c r="H49" s="36"/>
      <c r="I49" s="36"/>
      <c r="J49" s="36"/>
      <c r="K49" s="1"/>
      <c r="L49" s="27"/>
      <c r="M49" s="32" t="e">
        <f>+S49</f>
        <v>#REF!</v>
      </c>
      <c r="N49" s="32" t="e">
        <f t="shared" si="6"/>
        <v>#REF!</v>
      </c>
      <c r="O49" s="32" t="e">
        <f t="shared" si="5"/>
        <v>#REF!</v>
      </c>
      <c r="P49" s="32" t="e">
        <f>+S49</f>
        <v>#REF!</v>
      </c>
      <c r="Q49" s="32" t="e">
        <f>+S49</f>
        <v>#REF!</v>
      </c>
      <c r="R49" s="27"/>
      <c r="S49" s="32" t="e">
        <f t="shared" si="1"/>
        <v>#REF!</v>
      </c>
      <c r="T49" s="27" t="e">
        <f>+IF($AE49&gt;1,#REF!,IF($AE49&lt;1,#REF!,F$29))</f>
        <v>#REF!</v>
      </c>
      <c r="U49" s="27">
        <f t="shared" si="0"/>
        <v>0</v>
      </c>
      <c r="V49" s="27">
        <f t="shared" si="0"/>
        <v>0</v>
      </c>
      <c r="W49" s="27">
        <f t="shared" si="0"/>
        <v>0</v>
      </c>
      <c r="X49" s="27">
        <f t="shared" si="0"/>
        <v>0</v>
      </c>
      <c r="Y49" s="27"/>
      <c r="Z49" s="27">
        <f t="shared" si="2"/>
        <v>0</v>
      </c>
      <c r="AA49" s="27">
        <f t="shared" si="2"/>
        <v>0</v>
      </c>
      <c r="AB49" s="27">
        <f t="shared" si="2"/>
        <v>0</v>
      </c>
      <c r="AC49" s="27">
        <f t="shared" si="2"/>
        <v>0</v>
      </c>
      <c r="AD49" s="27">
        <f t="shared" si="2"/>
        <v>0</v>
      </c>
      <c r="AE49" s="27">
        <f t="shared" si="3"/>
        <v>0</v>
      </c>
      <c r="AF49" s="27"/>
      <c r="AG49" s="27" t="e">
        <f t="shared" si="4"/>
        <v>#REF!</v>
      </c>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41"/>
      <c r="BP49" s="42"/>
    </row>
    <row r="50" spans="1:68" s="3" customFormat="1" ht="29.25" customHeight="1" x14ac:dyDescent="0.5">
      <c r="A50" s="178"/>
      <c r="B50" s="455" t="s">
        <v>45</v>
      </c>
      <c r="C50" s="455"/>
      <c r="D50" s="455"/>
      <c r="E50" s="455"/>
      <c r="F50" s="36"/>
      <c r="G50" s="36"/>
      <c r="H50" s="36"/>
      <c r="I50" s="36"/>
      <c r="J50" s="36"/>
      <c r="K50" s="1"/>
      <c r="L50" s="27"/>
      <c r="M50" s="32" t="e">
        <f>+S50</f>
        <v>#REF!</v>
      </c>
      <c r="N50" s="32" t="e">
        <f t="shared" si="6"/>
        <v>#REF!</v>
      </c>
      <c r="O50" s="32" t="e">
        <f t="shared" si="5"/>
        <v>#REF!</v>
      </c>
      <c r="P50" s="32" t="e">
        <f>+S50</f>
        <v>#REF!</v>
      </c>
      <c r="Q50" s="32" t="e">
        <f>+S50</f>
        <v>#REF!</v>
      </c>
      <c r="R50" s="27"/>
      <c r="S50" s="32" t="e">
        <f t="shared" si="1"/>
        <v>#REF!</v>
      </c>
      <c r="T50" s="27" t="e">
        <f>+IF($AE50&gt;1,#REF!,IF($AE50&lt;1,#REF!,F$29))</f>
        <v>#REF!</v>
      </c>
      <c r="U50" s="27">
        <f t="shared" si="0"/>
        <v>0</v>
      </c>
      <c r="V50" s="27">
        <f t="shared" si="0"/>
        <v>0</v>
      </c>
      <c r="W50" s="27">
        <f t="shared" si="0"/>
        <v>0</v>
      </c>
      <c r="X50" s="27">
        <f t="shared" si="0"/>
        <v>0</v>
      </c>
      <c r="Y50" s="27"/>
      <c r="Z50" s="27">
        <f t="shared" si="2"/>
        <v>0</v>
      </c>
      <c r="AA50" s="27">
        <f t="shared" si="2"/>
        <v>0</v>
      </c>
      <c r="AB50" s="27">
        <f t="shared" si="2"/>
        <v>0</v>
      </c>
      <c r="AC50" s="27">
        <f t="shared" si="2"/>
        <v>0</v>
      </c>
      <c r="AD50" s="27">
        <f t="shared" si="2"/>
        <v>0</v>
      </c>
      <c r="AE50" s="27">
        <f t="shared" si="3"/>
        <v>0</v>
      </c>
      <c r="AF50" s="27"/>
      <c r="AG50" s="27" t="e">
        <f t="shared" si="4"/>
        <v>#REF!</v>
      </c>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41"/>
      <c r="BP50" s="42"/>
    </row>
    <row r="51" spans="1:68" s="3" customFormat="1" ht="32.25" customHeight="1" x14ac:dyDescent="0.5">
      <c r="A51" s="178"/>
      <c r="B51" s="455" t="s">
        <v>46</v>
      </c>
      <c r="C51" s="455"/>
      <c r="D51" s="455"/>
      <c r="E51" s="455"/>
      <c r="F51" s="36"/>
      <c r="G51" s="36"/>
      <c r="H51" s="36"/>
      <c r="I51" s="36"/>
      <c r="J51" s="36"/>
      <c r="K51" s="1"/>
      <c r="L51" s="27"/>
      <c r="M51" s="32" t="e">
        <f>+S51</f>
        <v>#REF!</v>
      </c>
      <c r="N51" s="32" t="e">
        <f t="shared" si="6"/>
        <v>#REF!</v>
      </c>
      <c r="O51" s="32" t="e">
        <f t="shared" si="5"/>
        <v>#REF!</v>
      </c>
      <c r="P51" s="32"/>
      <c r="Q51" s="32"/>
      <c r="R51" s="27"/>
      <c r="S51" s="32" t="e">
        <f t="shared" si="1"/>
        <v>#REF!</v>
      </c>
      <c r="T51" s="27" t="e">
        <f>+IF($AE51&gt;1,#REF!,IF($AE51&lt;1,#REF!,F$29))</f>
        <v>#REF!</v>
      </c>
      <c r="U51" s="27">
        <f t="shared" si="0"/>
        <v>0</v>
      </c>
      <c r="V51" s="27">
        <f t="shared" si="0"/>
        <v>0</v>
      </c>
      <c r="W51" s="27">
        <f t="shared" si="0"/>
        <v>0</v>
      </c>
      <c r="X51" s="27">
        <f t="shared" si="0"/>
        <v>0</v>
      </c>
      <c r="Y51" s="27"/>
      <c r="Z51" s="27">
        <f t="shared" si="2"/>
        <v>0</v>
      </c>
      <c r="AA51" s="27">
        <f t="shared" si="2"/>
        <v>0</v>
      </c>
      <c r="AB51" s="27">
        <f t="shared" si="2"/>
        <v>0</v>
      </c>
      <c r="AC51" s="27">
        <f t="shared" si="2"/>
        <v>0</v>
      </c>
      <c r="AD51" s="27">
        <f t="shared" si="2"/>
        <v>0</v>
      </c>
      <c r="AE51" s="27">
        <f t="shared" si="3"/>
        <v>0</v>
      </c>
      <c r="AF51" s="27"/>
      <c r="AG51" s="27" t="e">
        <f t="shared" si="4"/>
        <v>#REF!</v>
      </c>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41"/>
      <c r="BP51" s="42"/>
    </row>
    <row r="52" spans="1:68" s="3" customFormat="1" ht="30.75" customHeight="1" x14ac:dyDescent="0.5">
      <c r="A52" s="178"/>
      <c r="B52" s="455" t="s">
        <v>47</v>
      </c>
      <c r="C52" s="455"/>
      <c r="D52" s="455"/>
      <c r="E52" s="455"/>
      <c r="F52" s="36"/>
      <c r="G52" s="36"/>
      <c r="H52" s="36"/>
      <c r="I52" s="36"/>
      <c r="J52" s="36"/>
      <c r="K52" s="1"/>
      <c r="L52" s="27"/>
      <c r="M52" s="32"/>
      <c r="N52" s="32"/>
      <c r="O52" s="32"/>
      <c r="P52" s="32" t="e">
        <f>+S52</f>
        <v>#REF!</v>
      </c>
      <c r="Q52" s="32"/>
      <c r="R52" s="27"/>
      <c r="S52" s="32" t="e">
        <f t="shared" si="1"/>
        <v>#REF!</v>
      </c>
      <c r="T52" s="27" t="e">
        <f>+IF($AE52&gt;1,#REF!,IF($AE52&lt;1,#REF!,F$29))</f>
        <v>#REF!</v>
      </c>
      <c r="U52" s="27">
        <f t="shared" si="0"/>
        <v>0</v>
      </c>
      <c r="V52" s="27">
        <f t="shared" si="0"/>
        <v>0</v>
      </c>
      <c r="W52" s="27">
        <f t="shared" si="0"/>
        <v>0</v>
      </c>
      <c r="X52" s="27">
        <f t="shared" si="0"/>
        <v>0</v>
      </c>
      <c r="Y52" s="27"/>
      <c r="Z52" s="27">
        <f t="shared" si="2"/>
        <v>0</v>
      </c>
      <c r="AA52" s="27">
        <f t="shared" si="2"/>
        <v>0</v>
      </c>
      <c r="AB52" s="27">
        <f t="shared" si="2"/>
        <v>0</v>
      </c>
      <c r="AC52" s="27">
        <f t="shared" si="2"/>
        <v>0</v>
      </c>
      <c r="AD52" s="27">
        <f t="shared" si="2"/>
        <v>0</v>
      </c>
      <c r="AE52" s="27">
        <f t="shared" si="3"/>
        <v>0</v>
      </c>
      <c r="AF52" s="27"/>
      <c r="AG52" s="27" t="e">
        <f t="shared" si="4"/>
        <v>#REF!</v>
      </c>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41"/>
      <c r="BP52" s="42"/>
    </row>
    <row r="53" spans="1:68" s="3" customFormat="1" ht="40" customHeight="1" x14ac:dyDescent="0.5">
      <c r="A53" s="178"/>
      <c r="B53" s="455" t="s">
        <v>48</v>
      </c>
      <c r="C53" s="455"/>
      <c r="D53" s="455"/>
      <c r="E53" s="455"/>
      <c r="F53" s="36"/>
      <c r="G53" s="36"/>
      <c r="H53" s="36"/>
      <c r="I53" s="36"/>
      <c r="J53" s="36"/>
      <c r="K53" s="1"/>
      <c r="L53" s="27"/>
      <c r="M53" s="32" t="e">
        <f>+S53</f>
        <v>#REF!</v>
      </c>
      <c r="N53" s="32" t="e">
        <f>+S53</f>
        <v>#REF!</v>
      </c>
      <c r="O53" s="32" t="e">
        <f>+S53</f>
        <v>#REF!</v>
      </c>
      <c r="P53" s="32" t="e">
        <f>+S53</f>
        <v>#REF!</v>
      </c>
      <c r="Q53" s="32" t="e">
        <f>+S53</f>
        <v>#REF!</v>
      </c>
      <c r="R53" s="27"/>
      <c r="S53" s="32" t="e">
        <f t="shared" si="1"/>
        <v>#REF!</v>
      </c>
      <c r="T53" s="27" t="e">
        <f>+IF($AE53&gt;1,#REF!,IF($AE53&lt;1,#REF!,F$29))</f>
        <v>#REF!</v>
      </c>
      <c r="U53" s="27">
        <f t="shared" si="0"/>
        <v>0</v>
      </c>
      <c r="V53" s="27">
        <f t="shared" si="0"/>
        <v>0</v>
      </c>
      <c r="W53" s="27">
        <f t="shared" si="0"/>
        <v>0</v>
      </c>
      <c r="X53" s="27">
        <f t="shared" si="0"/>
        <v>0</v>
      </c>
      <c r="Y53" s="27"/>
      <c r="Z53" s="27">
        <f t="shared" si="2"/>
        <v>0</v>
      </c>
      <c r="AA53" s="27">
        <f t="shared" si="2"/>
        <v>0</v>
      </c>
      <c r="AB53" s="27">
        <f t="shared" si="2"/>
        <v>0</v>
      </c>
      <c r="AC53" s="27">
        <f t="shared" si="2"/>
        <v>0</v>
      </c>
      <c r="AD53" s="27">
        <f t="shared" si="2"/>
        <v>0</v>
      </c>
      <c r="AE53" s="27">
        <f t="shared" si="3"/>
        <v>0</v>
      </c>
      <c r="AF53" s="27"/>
      <c r="AG53" s="27" t="e">
        <f t="shared" si="4"/>
        <v>#REF!</v>
      </c>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41"/>
      <c r="BP53" s="42"/>
    </row>
    <row r="54" spans="1:68" s="3" customFormat="1" ht="40" customHeight="1" thickBot="1" x14ac:dyDescent="0.55000000000000004">
      <c r="A54" s="178"/>
      <c r="B54" s="472" t="s">
        <v>49</v>
      </c>
      <c r="C54" s="472"/>
      <c r="D54" s="472"/>
      <c r="E54" s="472"/>
      <c r="F54" s="40"/>
      <c r="G54" s="40"/>
      <c r="H54" s="40"/>
      <c r="I54" s="40"/>
      <c r="J54" s="40"/>
      <c r="K54" s="1"/>
      <c r="L54" s="27"/>
      <c r="M54" s="32"/>
      <c r="N54" s="32"/>
      <c r="O54" s="32"/>
      <c r="P54" s="32" t="e">
        <f>+S54</f>
        <v>#REF!</v>
      </c>
      <c r="Q54" s="32" t="e">
        <f>+S54</f>
        <v>#REF!</v>
      </c>
      <c r="R54" s="27"/>
      <c r="S54" s="32" t="e">
        <f t="shared" si="1"/>
        <v>#REF!</v>
      </c>
      <c r="T54" s="27" t="e">
        <f>+IF($AE54&gt;1,#REF!,IF($AE54&lt;1,#REF!,F$29))</f>
        <v>#REF!</v>
      </c>
      <c r="U54" s="27">
        <f t="shared" si="0"/>
        <v>0</v>
      </c>
      <c r="V54" s="27">
        <f t="shared" si="0"/>
        <v>0</v>
      </c>
      <c r="W54" s="27">
        <f t="shared" si="0"/>
        <v>0</v>
      </c>
      <c r="X54" s="27">
        <f t="shared" si="0"/>
        <v>0</v>
      </c>
      <c r="Y54" s="27"/>
      <c r="Z54" s="27">
        <f t="shared" si="2"/>
        <v>0</v>
      </c>
      <c r="AA54" s="27">
        <f t="shared" si="2"/>
        <v>0</v>
      </c>
      <c r="AB54" s="27">
        <f t="shared" si="2"/>
        <v>0</v>
      </c>
      <c r="AC54" s="27">
        <f t="shared" si="2"/>
        <v>0</v>
      </c>
      <c r="AD54" s="27">
        <f t="shared" si="2"/>
        <v>0</v>
      </c>
      <c r="AE54" s="27">
        <f t="shared" si="3"/>
        <v>0</v>
      </c>
      <c r="AF54" s="27"/>
      <c r="AG54" s="27" t="e">
        <f t="shared" si="4"/>
        <v>#REF!</v>
      </c>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41"/>
      <c r="BP54" s="42"/>
    </row>
    <row r="55" spans="1:68" s="3" customFormat="1" x14ac:dyDescent="0.5">
      <c r="A55" s="178"/>
      <c r="B55" s="469" t="e">
        <f>IF(AJ34&gt;=70,AJ35,AJ36)</f>
        <v>#REF!</v>
      </c>
      <c r="C55" s="470"/>
      <c r="D55" s="470"/>
      <c r="E55" s="470"/>
      <c r="F55" s="470"/>
      <c r="G55" s="470"/>
      <c r="H55" s="470"/>
      <c r="I55" s="470"/>
      <c r="J55" s="471"/>
      <c r="K55" s="1"/>
      <c r="L55" s="27"/>
      <c r="M55" s="32" t="e">
        <f>SUM(M30:M54)</f>
        <v>#REF!</v>
      </c>
      <c r="N55" s="32" t="e">
        <f>SUM(N30:N54)</f>
        <v>#REF!</v>
      </c>
      <c r="O55" s="32" t="e">
        <f>SUM(O30:O54)</f>
        <v>#REF!</v>
      </c>
      <c r="P55" s="32" t="e">
        <f>SUM(P30:P54)</f>
        <v>#REF!</v>
      </c>
      <c r="Q55" s="32" t="e">
        <f>SUM(Q30:Q54)</f>
        <v>#REF!</v>
      </c>
      <c r="R55" s="27"/>
      <c r="S55" s="27"/>
      <c r="T55" s="27"/>
      <c r="U55" s="27"/>
      <c r="V55" s="27"/>
      <c r="W55" s="27"/>
      <c r="X55" s="27"/>
      <c r="Y55" s="27"/>
      <c r="Z55" s="27"/>
      <c r="AA55" s="27"/>
      <c r="AB55" s="27"/>
      <c r="AC55" s="27"/>
      <c r="AD55" s="27">
        <f>MIN(AE30:AE54)</f>
        <v>0</v>
      </c>
      <c r="AE55" s="27">
        <f>MAX(AE30:AE54)</f>
        <v>0</v>
      </c>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41"/>
      <c r="BP55" s="42"/>
    </row>
    <row r="56" spans="1:68" s="3" customFormat="1" x14ac:dyDescent="0.5">
      <c r="A56" s="21"/>
      <c r="B56" s="473" t="e">
        <f>IF(AL34&gt;=70,AL35,AL36)</f>
        <v>#REF!</v>
      </c>
      <c r="C56" s="474"/>
      <c r="D56" s="474"/>
      <c r="E56" s="474"/>
      <c r="F56" s="474"/>
      <c r="G56" s="474"/>
      <c r="H56" s="474"/>
      <c r="I56" s="474"/>
      <c r="J56" s="475"/>
      <c r="K56" s="1"/>
      <c r="L56" s="27"/>
      <c r="M56" s="32"/>
      <c r="N56" s="32"/>
      <c r="O56" s="32"/>
      <c r="P56" s="32"/>
      <c r="Q56" s="32"/>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41"/>
      <c r="BP56" s="42"/>
    </row>
    <row r="57" spans="1:68" s="3" customFormat="1" x14ac:dyDescent="0.5">
      <c r="A57" s="21"/>
      <c r="B57" s="473" t="e">
        <f>IF(AM34&gt;=70,AM35,AM36)</f>
        <v>#REF!</v>
      </c>
      <c r="C57" s="474"/>
      <c r="D57" s="474"/>
      <c r="E57" s="474"/>
      <c r="F57" s="474"/>
      <c r="G57" s="474"/>
      <c r="H57" s="474"/>
      <c r="I57" s="474"/>
      <c r="J57" s="475"/>
      <c r="K57" s="1"/>
      <c r="L57" s="27"/>
      <c r="M57" s="32"/>
      <c r="N57" s="32"/>
      <c r="O57" s="32"/>
      <c r="P57" s="32"/>
      <c r="Q57" s="32"/>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41"/>
      <c r="BP57" s="42"/>
    </row>
    <row r="58" spans="1:68" s="3" customFormat="1" x14ac:dyDescent="0.5">
      <c r="A58" s="21"/>
      <c r="B58" s="473" t="e">
        <f>IF(AN34&gt;=70,AN35,AN36)</f>
        <v>#REF!</v>
      </c>
      <c r="C58" s="474"/>
      <c r="D58" s="474"/>
      <c r="E58" s="474"/>
      <c r="F58" s="474"/>
      <c r="G58" s="474"/>
      <c r="H58" s="474"/>
      <c r="I58" s="474"/>
      <c r="J58" s="475"/>
      <c r="K58" s="1"/>
      <c r="L58" s="27"/>
      <c r="M58" s="32"/>
      <c r="N58" s="32"/>
      <c r="O58" s="32"/>
      <c r="P58" s="32"/>
      <c r="Q58" s="32"/>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41"/>
      <c r="BP58" s="42"/>
    </row>
    <row r="59" spans="1:68" s="3" customFormat="1" ht="17" thickBot="1" x14ac:dyDescent="0.55000000000000004">
      <c r="A59" s="21"/>
      <c r="B59" s="476" t="e">
        <f>IF(AK34&gt;=70,AK35,AK36)</f>
        <v>#REF!</v>
      </c>
      <c r="C59" s="477"/>
      <c r="D59" s="477"/>
      <c r="E59" s="477"/>
      <c r="F59" s="477"/>
      <c r="G59" s="477"/>
      <c r="H59" s="477"/>
      <c r="I59" s="477"/>
      <c r="J59" s="478"/>
      <c r="K59" s="1"/>
      <c r="L59" s="27"/>
      <c r="M59" s="33" t="e">
        <f>1-M55/M27</f>
        <v>#REF!</v>
      </c>
      <c r="N59" s="33" t="e">
        <f>1-N55/N27</f>
        <v>#REF!</v>
      </c>
      <c r="O59" s="33" t="e">
        <f>1-O55/O27</f>
        <v>#REF!</v>
      </c>
      <c r="P59" s="33" t="e">
        <f>1-P55/P27</f>
        <v>#REF!</v>
      </c>
      <c r="Q59" s="33" t="e">
        <f>1-Q55/Q27</f>
        <v>#REF!</v>
      </c>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41"/>
      <c r="BP59" s="42"/>
    </row>
    <row r="60" spans="1:68" s="3" customFormat="1" x14ac:dyDescent="0.5">
      <c r="A60" s="21"/>
      <c r="B60" s="1"/>
      <c r="C60" s="1"/>
      <c r="D60" s="1"/>
      <c r="E60" s="1"/>
      <c r="F60" s="1"/>
      <c r="G60" s="1"/>
      <c r="H60" s="1"/>
      <c r="I60" s="1"/>
      <c r="J60" s="1"/>
      <c r="K60" s="1"/>
      <c r="L60" s="27"/>
      <c r="M60" s="33"/>
      <c r="N60" s="33"/>
      <c r="O60" s="33"/>
      <c r="P60" s="33"/>
      <c r="Q60" s="33"/>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41"/>
      <c r="BP60" s="42"/>
    </row>
    <row r="61" spans="1:68" s="1" customFormat="1" x14ac:dyDescent="0.5">
      <c r="A61" s="21"/>
      <c r="L61" s="27"/>
      <c r="M61" s="33"/>
      <c r="N61" s="33"/>
      <c r="O61" s="33"/>
      <c r="P61" s="33"/>
      <c r="Q61" s="33"/>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41"/>
      <c r="BP61" s="45"/>
    </row>
    <row r="62" spans="1:68" s="19" customFormat="1" ht="31.5" customHeight="1" x14ac:dyDescent="0.25">
      <c r="B62" s="427" t="s">
        <v>246</v>
      </c>
      <c r="C62" s="427"/>
      <c r="D62" s="427"/>
      <c r="E62" s="427"/>
      <c r="F62" s="427"/>
      <c r="G62" s="427"/>
      <c r="H62" s="427"/>
      <c r="I62" s="427"/>
      <c r="J62" s="479"/>
      <c r="K62" s="17"/>
      <c r="L62" s="15"/>
      <c r="M62" s="15"/>
      <c r="N62" s="15"/>
      <c r="O62" s="15"/>
      <c r="P62" s="15"/>
      <c r="Q62" s="15"/>
      <c r="R62" s="15"/>
      <c r="S62" s="15"/>
      <c r="T62" s="15"/>
      <c r="U62" s="15"/>
      <c r="V62" s="15"/>
      <c r="W62" s="15"/>
      <c r="X62" s="15"/>
      <c r="Y62" s="15"/>
      <c r="Z62" s="15"/>
      <c r="AA62" s="15"/>
      <c r="AB62" s="15"/>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46"/>
      <c r="BP62" s="46"/>
    </row>
    <row r="63" spans="1:68" s="145" customFormat="1" x14ac:dyDescent="0.25">
      <c r="B63" s="146"/>
      <c r="C63" s="146"/>
      <c r="D63" s="146"/>
      <c r="E63" s="146"/>
      <c r="F63" s="146"/>
      <c r="G63" s="146"/>
      <c r="H63" s="146"/>
      <c r="I63" s="146"/>
      <c r="J63" s="147"/>
      <c r="K63" s="148"/>
      <c r="L63" s="149"/>
      <c r="M63" s="149"/>
      <c r="N63" s="149"/>
      <c r="O63" s="149"/>
      <c r="P63" s="149"/>
      <c r="Q63" s="149"/>
      <c r="R63" s="149"/>
      <c r="S63" s="149"/>
      <c r="T63" s="149"/>
      <c r="U63" s="149"/>
      <c r="V63" s="149"/>
      <c r="W63" s="149"/>
      <c r="X63" s="149"/>
      <c r="Y63" s="149"/>
      <c r="Z63" s="149"/>
      <c r="AA63" s="149"/>
      <c r="AB63" s="149"/>
      <c r="AC63" s="150"/>
      <c r="AD63" s="150"/>
      <c r="AE63" s="150"/>
      <c r="AF63" s="150"/>
      <c r="AG63" s="150"/>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c r="BF63" s="150"/>
      <c r="BG63" s="150"/>
      <c r="BH63" s="150"/>
      <c r="BI63" s="150"/>
      <c r="BJ63" s="150"/>
      <c r="BK63" s="150"/>
      <c r="BL63" s="150"/>
      <c r="BM63" s="150"/>
      <c r="BN63" s="150"/>
      <c r="BO63" s="151"/>
      <c r="BP63" s="151"/>
    </row>
    <row r="64" spans="1:68" s="145" customFormat="1" x14ac:dyDescent="0.25">
      <c r="B64" s="146"/>
      <c r="C64" s="146"/>
      <c r="D64" s="146"/>
      <c r="E64" s="146"/>
      <c r="F64" s="146"/>
      <c r="G64" s="146"/>
      <c r="H64" s="146"/>
      <c r="I64" s="146"/>
      <c r="J64" s="147"/>
      <c r="K64" s="148"/>
      <c r="L64" s="149"/>
      <c r="M64" s="149"/>
      <c r="N64" s="149"/>
      <c r="O64" s="149"/>
      <c r="P64" s="149"/>
      <c r="Q64" s="149"/>
      <c r="R64" s="149"/>
      <c r="S64" s="149"/>
      <c r="T64" s="149"/>
      <c r="U64" s="149"/>
      <c r="V64" s="149"/>
      <c r="W64" s="149"/>
      <c r="X64" s="149"/>
      <c r="Y64" s="149"/>
      <c r="Z64" s="149"/>
      <c r="AA64" s="149"/>
      <c r="AB64" s="149"/>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c r="BF64" s="150"/>
      <c r="BG64" s="150"/>
      <c r="BH64" s="150"/>
      <c r="BI64" s="150"/>
      <c r="BJ64" s="150"/>
      <c r="BK64" s="150"/>
      <c r="BL64" s="150"/>
      <c r="BM64" s="150"/>
      <c r="BN64" s="150"/>
      <c r="BO64" s="151"/>
      <c r="BP64" s="151"/>
    </row>
    <row r="65" spans="1:68" s="145" customFormat="1" x14ac:dyDescent="0.25">
      <c r="B65" s="146"/>
      <c r="C65" s="146"/>
      <c r="D65" s="146"/>
      <c r="E65" s="146"/>
      <c r="F65" s="146"/>
      <c r="G65" s="146"/>
      <c r="H65" s="146"/>
      <c r="I65" s="146"/>
      <c r="J65" s="147"/>
      <c r="K65" s="148"/>
      <c r="L65" s="149"/>
      <c r="M65" s="149"/>
      <c r="N65" s="149"/>
      <c r="O65" s="149"/>
      <c r="P65" s="149"/>
      <c r="Q65" s="149"/>
      <c r="R65" s="149"/>
      <c r="S65" s="149"/>
      <c r="T65" s="149"/>
      <c r="U65" s="149"/>
      <c r="V65" s="149"/>
      <c r="W65" s="149"/>
      <c r="X65" s="149"/>
      <c r="Y65" s="149"/>
      <c r="Z65" s="149"/>
      <c r="AA65" s="149"/>
      <c r="AB65" s="149"/>
      <c r="AC65" s="150"/>
      <c r="AD65" s="150"/>
      <c r="AE65" s="150"/>
      <c r="AF65" s="150"/>
      <c r="AG65" s="150"/>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1"/>
      <c r="BP65" s="151"/>
    </row>
    <row r="66" spans="1:68" s="145" customFormat="1" x14ac:dyDescent="0.5">
      <c r="B66" s="480" t="s">
        <v>63</v>
      </c>
      <c r="C66" s="481"/>
      <c r="D66" s="481"/>
      <c r="E66" s="482"/>
      <c r="F66" s="482"/>
      <c r="G66" s="483"/>
      <c r="H66" s="146"/>
      <c r="I66" s="146"/>
      <c r="J66" s="147"/>
      <c r="K66" s="148"/>
      <c r="L66" s="149"/>
      <c r="M66" s="149"/>
      <c r="N66" s="149"/>
      <c r="O66" s="149"/>
      <c r="P66" s="149"/>
      <c r="Q66" s="149"/>
      <c r="R66" s="149"/>
      <c r="S66" s="149"/>
      <c r="T66" s="149"/>
      <c r="U66" s="149"/>
      <c r="V66" s="149"/>
      <c r="W66" s="149"/>
      <c r="X66" s="149"/>
      <c r="Y66" s="149"/>
      <c r="Z66" s="149"/>
      <c r="AA66" s="149"/>
      <c r="AB66" s="149"/>
      <c r="AC66" s="150"/>
      <c r="AD66" s="150"/>
      <c r="AE66" s="150"/>
      <c r="AF66" s="150"/>
      <c r="AG66" s="150"/>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c r="BF66" s="150"/>
      <c r="BG66" s="150"/>
      <c r="BH66" s="150"/>
      <c r="BI66" s="150"/>
      <c r="BJ66" s="150"/>
      <c r="BK66" s="150"/>
      <c r="BL66" s="150"/>
      <c r="BM66" s="150"/>
      <c r="BN66" s="150"/>
      <c r="BO66" s="151"/>
      <c r="BP66" s="151"/>
    </row>
    <row r="67" spans="1:68" s="145" customFormat="1" x14ac:dyDescent="0.5">
      <c r="B67" s="143" t="s">
        <v>65</v>
      </c>
      <c r="C67" s="405"/>
      <c r="D67" s="406"/>
      <c r="E67" s="408"/>
      <c r="F67" s="408"/>
      <c r="G67" s="409"/>
      <c r="H67" s="146"/>
      <c r="I67" s="146"/>
      <c r="J67" s="147"/>
      <c r="K67" s="148"/>
      <c r="L67" s="149"/>
      <c r="M67" s="149"/>
      <c r="N67" s="149"/>
      <c r="O67" s="149"/>
      <c r="P67" s="149"/>
      <c r="Q67" s="149"/>
      <c r="R67" s="149"/>
      <c r="S67" s="149"/>
      <c r="T67" s="149"/>
      <c r="U67" s="149"/>
      <c r="V67" s="149"/>
      <c r="W67" s="149"/>
      <c r="X67" s="149"/>
      <c r="Y67" s="149"/>
      <c r="Z67" s="149"/>
      <c r="AA67" s="149"/>
      <c r="AB67" s="149"/>
      <c r="AC67" s="150"/>
      <c r="AD67" s="150"/>
      <c r="AE67" s="150"/>
      <c r="AF67" s="150"/>
      <c r="AG67" s="150"/>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c r="BF67" s="150"/>
      <c r="BG67" s="150"/>
      <c r="BH67" s="150"/>
      <c r="BI67" s="150"/>
      <c r="BJ67" s="150"/>
      <c r="BK67" s="150"/>
      <c r="BL67" s="150"/>
      <c r="BM67" s="150"/>
      <c r="BN67" s="150"/>
      <c r="BO67" s="151"/>
      <c r="BP67" s="151"/>
    </row>
    <row r="68" spans="1:68" s="145" customFormat="1" ht="25" customHeight="1" x14ac:dyDescent="0.5">
      <c r="B68" s="143" t="s">
        <v>66</v>
      </c>
      <c r="C68" s="405"/>
      <c r="D68" s="406"/>
      <c r="E68" s="408"/>
      <c r="F68" s="408"/>
      <c r="G68" s="409"/>
      <c r="H68" s="146"/>
      <c r="I68" s="146"/>
      <c r="J68" s="147"/>
      <c r="K68" s="148"/>
      <c r="L68" s="149"/>
      <c r="M68" s="149"/>
      <c r="N68" s="149"/>
      <c r="O68" s="149"/>
      <c r="P68" s="149"/>
      <c r="Q68" s="149"/>
      <c r="R68" s="149"/>
      <c r="S68" s="149"/>
      <c r="T68" s="149"/>
      <c r="U68" s="149"/>
      <c r="V68" s="149"/>
      <c r="W68" s="149"/>
      <c r="X68" s="149"/>
      <c r="Y68" s="149"/>
      <c r="Z68" s="149"/>
      <c r="AA68" s="149"/>
      <c r="AB68" s="149"/>
      <c r="AC68" s="150"/>
      <c r="AD68" s="150"/>
      <c r="AE68" s="150"/>
      <c r="AF68" s="150"/>
      <c r="AG68" s="150"/>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c r="BF68" s="150"/>
      <c r="BG68" s="150"/>
      <c r="BH68" s="150"/>
      <c r="BI68" s="150"/>
      <c r="BJ68" s="150"/>
      <c r="BK68" s="150"/>
      <c r="BL68" s="150"/>
      <c r="BM68" s="150"/>
      <c r="BN68" s="150"/>
      <c r="BO68" s="151"/>
      <c r="BP68" s="151"/>
    </row>
    <row r="69" spans="1:68" s="145" customFormat="1" x14ac:dyDescent="0.3">
      <c r="B69" s="77"/>
      <c r="C69" s="78"/>
      <c r="D69" s="79"/>
      <c r="E69" s="79"/>
      <c r="F69" s="79"/>
      <c r="G69" s="79"/>
      <c r="H69" s="146"/>
      <c r="I69" s="146"/>
      <c r="J69" s="147"/>
      <c r="K69" s="148"/>
      <c r="L69" s="149"/>
      <c r="M69" s="149"/>
      <c r="N69" s="149"/>
      <c r="O69" s="149"/>
      <c r="P69" s="149"/>
      <c r="Q69" s="149"/>
      <c r="R69" s="149"/>
      <c r="S69" s="149"/>
      <c r="T69" s="149"/>
      <c r="U69" s="149"/>
      <c r="V69" s="149"/>
      <c r="W69" s="149"/>
      <c r="X69" s="149"/>
      <c r="Y69" s="149"/>
      <c r="Z69" s="149"/>
      <c r="AA69" s="149"/>
      <c r="AB69" s="149"/>
      <c r="AC69" s="150"/>
      <c r="AD69" s="150"/>
      <c r="AE69" s="150"/>
      <c r="AF69" s="150"/>
      <c r="AG69" s="150"/>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c r="BF69" s="150"/>
      <c r="BG69" s="150"/>
      <c r="BH69" s="150"/>
      <c r="BI69" s="150"/>
      <c r="BJ69" s="150"/>
      <c r="BK69" s="150"/>
      <c r="BL69" s="150"/>
      <c r="BM69" s="150"/>
      <c r="BN69" s="150"/>
      <c r="BO69" s="151"/>
      <c r="BP69" s="151"/>
    </row>
    <row r="70" spans="1:68" s="145" customFormat="1" ht="17" thickBot="1" x14ac:dyDescent="0.35">
      <c r="B70" s="77"/>
      <c r="C70" s="78"/>
      <c r="D70" s="79"/>
      <c r="E70" s="79"/>
      <c r="F70" s="79"/>
      <c r="G70" s="79"/>
      <c r="H70" s="146"/>
      <c r="I70" s="146"/>
      <c r="J70" s="147"/>
      <c r="K70" s="148"/>
      <c r="L70" s="149"/>
      <c r="M70" s="149"/>
      <c r="N70" s="149"/>
      <c r="O70" s="149"/>
      <c r="P70" s="149"/>
      <c r="Q70" s="149"/>
      <c r="R70" s="149"/>
      <c r="S70" s="149"/>
      <c r="T70" s="149"/>
      <c r="U70" s="149"/>
      <c r="V70" s="149"/>
      <c r="W70" s="149"/>
      <c r="X70" s="149"/>
      <c r="Y70" s="149"/>
      <c r="Z70" s="149"/>
      <c r="AA70" s="149"/>
      <c r="AB70" s="149"/>
      <c r="AC70" s="150"/>
      <c r="AD70" s="150"/>
      <c r="AE70" s="150"/>
      <c r="AF70" s="150"/>
      <c r="AG70" s="150"/>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c r="BF70" s="150"/>
      <c r="BG70" s="150"/>
      <c r="BH70" s="150"/>
      <c r="BI70" s="150"/>
      <c r="BJ70" s="150"/>
      <c r="BK70" s="150"/>
      <c r="BL70" s="150"/>
      <c r="BM70" s="150"/>
      <c r="BN70" s="150"/>
      <c r="BO70" s="151"/>
      <c r="BP70" s="151"/>
    </row>
    <row r="71" spans="1:68" s="145" customFormat="1" x14ac:dyDescent="0.5">
      <c r="B71" s="484" t="s">
        <v>64</v>
      </c>
      <c r="C71" s="485"/>
      <c r="D71" s="485"/>
      <c r="E71" s="485"/>
      <c r="F71" s="485"/>
      <c r="G71" s="486"/>
      <c r="H71" s="146"/>
      <c r="I71" s="146"/>
      <c r="J71" s="147"/>
      <c r="K71" s="148"/>
      <c r="L71" s="149"/>
      <c r="M71" s="149"/>
      <c r="N71" s="149"/>
      <c r="O71" s="149"/>
      <c r="P71" s="149"/>
      <c r="Q71" s="149"/>
      <c r="R71" s="149"/>
      <c r="S71" s="149"/>
      <c r="T71" s="149"/>
      <c r="U71" s="149"/>
      <c r="V71" s="149"/>
      <c r="W71" s="149"/>
      <c r="X71" s="149"/>
      <c r="Y71" s="149"/>
      <c r="Z71" s="149"/>
      <c r="AA71" s="149"/>
      <c r="AB71" s="149"/>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1"/>
      <c r="BP71" s="151"/>
    </row>
    <row r="72" spans="1:68" s="145" customFormat="1" x14ac:dyDescent="0.5">
      <c r="B72" s="144" t="s">
        <v>69</v>
      </c>
      <c r="C72" s="451"/>
      <c r="D72" s="452"/>
      <c r="E72" s="453"/>
      <c r="F72" s="453"/>
      <c r="G72" s="454"/>
      <c r="H72" s="146"/>
      <c r="I72" s="146"/>
      <c r="J72" s="147"/>
      <c r="K72" s="148"/>
      <c r="L72" s="149"/>
      <c r="M72" s="149"/>
      <c r="N72" s="149"/>
      <c r="O72" s="149"/>
      <c r="P72" s="149"/>
      <c r="Q72" s="149"/>
      <c r="R72" s="149"/>
      <c r="S72" s="149"/>
      <c r="T72" s="149"/>
      <c r="U72" s="149"/>
      <c r="V72" s="149"/>
      <c r="W72" s="149"/>
      <c r="X72" s="149"/>
      <c r="Y72" s="149"/>
      <c r="Z72" s="149"/>
      <c r="AA72" s="149"/>
      <c r="AB72" s="149"/>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1"/>
      <c r="BP72" s="151"/>
    </row>
    <row r="73" spans="1:68" s="18" customFormat="1" x14ac:dyDescent="0.5">
      <c r="B73" s="144" t="s">
        <v>70</v>
      </c>
      <c r="C73" s="451"/>
      <c r="D73" s="452"/>
      <c r="E73" s="453"/>
      <c r="F73" s="453"/>
      <c r="G73" s="454"/>
      <c r="H73" s="38"/>
      <c r="I73" s="39"/>
      <c r="J73" s="17"/>
      <c r="K73" s="17"/>
      <c r="L73" s="15"/>
      <c r="M73" s="15"/>
      <c r="N73" s="15"/>
      <c r="O73" s="15"/>
      <c r="P73" s="15"/>
      <c r="Q73" s="15"/>
      <c r="R73" s="15"/>
      <c r="S73" s="15"/>
      <c r="T73" s="15"/>
      <c r="U73" s="15"/>
      <c r="V73" s="15"/>
      <c r="W73" s="15"/>
      <c r="X73" s="15"/>
      <c r="Y73" s="15"/>
      <c r="Z73" s="15"/>
      <c r="AA73" s="15"/>
      <c r="AB73" s="15"/>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47"/>
      <c r="BP73" s="47"/>
    </row>
    <row r="74" spans="1:68" s="24" customFormat="1" x14ac:dyDescent="0.5">
      <c r="A74" s="178"/>
      <c r="B74" s="21"/>
      <c r="C74" s="21"/>
      <c r="D74" s="21"/>
      <c r="E74" s="21"/>
      <c r="F74" s="23"/>
      <c r="G74" s="23"/>
      <c r="H74" s="23"/>
      <c r="I74" s="23"/>
      <c r="J74" s="23"/>
      <c r="K74" s="21"/>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41"/>
      <c r="BP74" s="48"/>
    </row>
    <row r="75" spans="1:68" s="24" customFormat="1" x14ac:dyDescent="0.5">
      <c r="A75" s="178"/>
      <c r="B75" s="21"/>
      <c r="C75" s="21"/>
      <c r="D75" s="21"/>
      <c r="E75" s="21"/>
      <c r="F75" s="23"/>
      <c r="G75" s="23"/>
      <c r="H75" s="23"/>
      <c r="I75" s="23"/>
      <c r="J75" s="23"/>
      <c r="K75" s="21"/>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41"/>
      <c r="BP75" s="48"/>
    </row>
    <row r="76" spans="1:68" s="24" customFormat="1" x14ac:dyDescent="0.5">
      <c r="A76" s="178"/>
      <c r="B76" s="21"/>
      <c r="C76" s="21"/>
      <c r="D76" s="21"/>
      <c r="E76" s="21"/>
      <c r="F76" s="23"/>
      <c r="G76" s="23"/>
      <c r="H76" s="23"/>
      <c r="I76" s="23"/>
      <c r="J76" s="23"/>
      <c r="K76" s="21"/>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41"/>
      <c r="BP76" s="48"/>
    </row>
    <row r="77" spans="1:68" s="24" customFormat="1" x14ac:dyDescent="0.5">
      <c r="A77" s="178"/>
      <c r="B77" s="21"/>
      <c r="C77" s="21"/>
      <c r="D77" s="21"/>
      <c r="E77" s="21"/>
      <c r="F77" s="23"/>
      <c r="G77" s="23"/>
      <c r="H77" s="23"/>
      <c r="I77" s="23"/>
      <c r="J77" s="23"/>
      <c r="K77" s="21"/>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41"/>
      <c r="BP77" s="48"/>
    </row>
    <row r="78" spans="1:68" s="24" customFormat="1" x14ac:dyDescent="0.5">
      <c r="A78" s="178"/>
      <c r="B78" s="21"/>
      <c r="C78" s="21"/>
      <c r="D78" s="21"/>
      <c r="E78" s="21"/>
      <c r="F78" s="23"/>
      <c r="G78" s="23"/>
      <c r="H78" s="23"/>
      <c r="I78" s="23"/>
      <c r="J78" s="23"/>
      <c r="K78" s="21"/>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41"/>
      <c r="BP78" s="48"/>
    </row>
    <row r="79" spans="1:68" s="24" customFormat="1" x14ac:dyDescent="0.5">
      <c r="A79" s="178"/>
      <c r="B79" s="21"/>
      <c r="C79" s="21"/>
      <c r="D79" s="21"/>
      <c r="E79" s="21"/>
      <c r="F79" s="23"/>
      <c r="G79" s="23"/>
      <c r="H79" s="23"/>
      <c r="I79" s="23"/>
      <c r="J79" s="23"/>
      <c r="K79" s="21"/>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41"/>
      <c r="BP79" s="48"/>
    </row>
    <row r="80" spans="1:68" s="24" customFormat="1" x14ac:dyDescent="0.5">
      <c r="A80" s="178"/>
      <c r="B80" s="21"/>
      <c r="C80" s="21"/>
      <c r="D80" s="21"/>
      <c r="E80" s="21"/>
      <c r="F80" s="23"/>
      <c r="G80" s="23"/>
      <c r="H80" s="23"/>
      <c r="I80" s="23"/>
      <c r="J80" s="23"/>
      <c r="K80" s="21"/>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41"/>
      <c r="BP80" s="48"/>
    </row>
    <row r="81" spans="1:68" s="24" customFormat="1" x14ac:dyDescent="0.5">
      <c r="A81" s="178"/>
      <c r="B81" s="21"/>
      <c r="C81" s="21"/>
      <c r="D81" s="21"/>
      <c r="E81" s="21"/>
      <c r="F81" s="23"/>
      <c r="G81" s="23"/>
      <c r="H81" s="23"/>
      <c r="I81" s="23"/>
      <c r="J81" s="23"/>
      <c r="K81" s="21"/>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41"/>
      <c r="BP81" s="48"/>
    </row>
    <row r="82" spans="1:68" s="24" customFormat="1" x14ac:dyDescent="0.5">
      <c r="A82" s="178"/>
      <c r="B82" s="21"/>
      <c r="C82" s="21"/>
      <c r="D82" s="21"/>
      <c r="E82" s="21"/>
      <c r="F82" s="23"/>
      <c r="G82" s="23"/>
      <c r="H82" s="23"/>
      <c r="I82" s="23"/>
      <c r="J82" s="23"/>
      <c r="K82" s="21"/>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41"/>
      <c r="BP82" s="48"/>
    </row>
    <row r="83" spans="1:68" s="24" customFormat="1" x14ac:dyDescent="0.5">
      <c r="A83" s="178"/>
      <c r="B83" s="21"/>
      <c r="C83" s="21"/>
      <c r="D83" s="21"/>
      <c r="E83" s="21"/>
      <c r="F83" s="23"/>
      <c r="G83" s="23"/>
      <c r="H83" s="23"/>
      <c r="I83" s="23"/>
      <c r="J83" s="23"/>
      <c r="K83" s="21"/>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41"/>
      <c r="BP83" s="48"/>
    </row>
    <row r="84" spans="1:68" s="24" customFormat="1" x14ac:dyDescent="0.5">
      <c r="A84" s="178"/>
      <c r="B84" s="21"/>
      <c r="C84" s="21"/>
      <c r="D84" s="21"/>
      <c r="E84" s="21"/>
      <c r="F84" s="23"/>
      <c r="G84" s="23"/>
      <c r="H84" s="23"/>
      <c r="I84" s="23"/>
      <c r="J84" s="23"/>
      <c r="K84" s="21"/>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41"/>
      <c r="BP84" s="48"/>
    </row>
    <row r="85" spans="1:68" s="24" customFormat="1" x14ac:dyDescent="0.5">
      <c r="A85" s="178"/>
      <c r="B85" s="21"/>
      <c r="C85" s="21"/>
      <c r="D85" s="21"/>
      <c r="E85" s="21"/>
      <c r="F85" s="23"/>
      <c r="G85" s="23"/>
      <c r="H85" s="23"/>
      <c r="I85" s="23"/>
      <c r="J85" s="23"/>
      <c r="K85" s="21"/>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41"/>
      <c r="BP85" s="48"/>
    </row>
    <row r="86" spans="1:68" s="24" customFormat="1" x14ac:dyDescent="0.5">
      <c r="A86" s="178"/>
      <c r="B86" s="21"/>
      <c r="C86" s="21"/>
      <c r="D86" s="21"/>
      <c r="E86" s="21"/>
      <c r="F86" s="23"/>
      <c r="G86" s="23"/>
      <c r="H86" s="23"/>
      <c r="I86" s="23"/>
      <c r="J86" s="23"/>
      <c r="K86" s="21"/>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41"/>
      <c r="BP86" s="48"/>
    </row>
    <row r="87" spans="1:68" s="24" customFormat="1" x14ac:dyDescent="0.5">
      <c r="A87" s="178"/>
      <c r="B87" s="21"/>
      <c r="C87" s="21"/>
      <c r="D87" s="21"/>
      <c r="E87" s="21"/>
      <c r="F87" s="23"/>
      <c r="G87" s="23"/>
      <c r="H87" s="23"/>
      <c r="I87" s="23"/>
      <c r="J87" s="23"/>
      <c r="K87" s="21"/>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41"/>
      <c r="BP87" s="48"/>
    </row>
    <row r="88" spans="1:68" s="24" customFormat="1" x14ac:dyDescent="0.5">
      <c r="A88" s="178"/>
      <c r="B88" s="21"/>
      <c r="C88" s="21"/>
      <c r="D88" s="21"/>
      <c r="E88" s="21"/>
      <c r="F88" s="23"/>
      <c r="G88" s="23"/>
      <c r="H88" s="23"/>
      <c r="I88" s="23"/>
      <c r="J88" s="23"/>
      <c r="K88" s="21"/>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41"/>
      <c r="BP88" s="48"/>
    </row>
    <row r="89" spans="1:68" s="24" customFormat="1" x14ac:dyDescent="0.5">
      <c r="A89" s="178"/>
      <c r="B89" s="21"/>
      <c r="C89" s="21"/>
      <c r="D89" s="21"/>
      <c r="E89" s="21"/>
      <c r="F89" s="23"/>
      <c r="G89" s="23"/>
      <c r="H89" s="23"/>
      <c r="I89" s="23"/>
      <c r="J89" s="23"/>
      <c r="K89" s="21"/>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41"/>
      <c r="BP89" s="48"/>
    </row>
    <row r="90" spans="1:68" s="24" customFormat="1" x14ac:dyDescent="0.5">
      <c r="A90" s="178"/>
      <c r="B90" s="21"/>
      <c r="C90" s="21"/>
      <c r="D90" s="21"/>
      <c r="E90" s="21"/>
      <c r="F90" s="23"/>
      <c r="G90" s="23"/>
      <c r="H90" s="23"/>
      <c r="I90" s="23"/>
      <c r="J90" s="23"/>
      <c r="K90" s="21"/>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41"/>
      <c r="BP90" s="48"/>
    </row>
    <row r="91" spans="1:68" s="24" customFormat="1" x14ac:dyDescent="0.5">
      <c r="A91" s="178"/>
      <c r="B91" s="21"/>
      <c r="C91" s="21"/>
      <c r="D91" s="21"/>
      <c r="E91" s="21"/>
      <c r="F91" s="23"/>
      <c r="G91" s="23"/>
      <c r="H91" s="23"/>
      <c r="I91" s="23"/>
      <c r="J91" s="23"/>
      <c r="K91" s="21"/>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41"/>
      <c r="BP91" s="48"/>
    </row>
    <row r="92" spans="1:68" s="24" customFormat="1" x14ac:dyDescent="0.5">
      <c r="A92" s="178"/>
      <c r="B92" s="21"/>
      <c r="C92" s="21"/>
      <c r="D92" s="21"/>
      <c r="E92" s="21"/>
      <c r="F92" s="23"/>
      <c r="G92" s="23"/>
      <c r="H92" s="23"/>
      <c r="I92" s="23"/>
      <c r="J92" s="23"/>
      <c r="K92" s="21"/>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41"/>
      <c r="BP92" s="48"/>
    </row>
    <row r="93" spans="1:68" s="24" customFormat="1" x14ac:dyDescent="0.5">
      <c r="A93" s="178"/>
      <c r="B93" s="21"/>
      <c r="C93" s="21"/>
      <c r="D93" s="21"/>
      <c r="E93" s="21"/>
      <c r="F93" s="23"/>
      <c r="G93" s="23"/>
      <c r="H93" s="23"/>
      <c r="I93" s="23"/>
      <c r="J93" s="23"/>
      <c r="K93" s="21"/>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41"/>
      <c r="BP93" s="48"/>
    </row>
    <row r="94" spans="1:68" s="24" customFormat="1" x14ac:dyDescent="0.5">
      <c r="A94" s="178"/>
      <c r="B94" s="21"/>
      <c r="C94" s="21"/>
      <c r="D94" s="21"/>
      <c r="E94" s="21"/>
      <c r="F94" s="23"/>
      <c r="G94" s="23"/>
      <c r="H94" s="23"/>
      <c r="I94" s="23"/>
      <c r="J94" s="23"/>
      <c r="K94" s="21"/>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41"/>
      <c r="BP94" s="48"/>
    </row>
    <row r="95" spans="1:68" s="24" customFormat="1" x14ac:dyDescent="0.5">
      <c r="A95" s="178"/>
      <c r="B95" s="21"/>
      <c r="C95" s="21"/>
      <c r="D95" s="21"/>
      <c r="E95" s="21"/>
      <c r="F95" s="23"/>
      <c r="G95" s="23"/>
      <c r="H95" s="23"/>
      <c r="I95" s="23"/>
      <c r="J95" s="23"/>
      <c r="K95" s="21"/>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41"/>
      <c r="BP95" s="48"/>
    </row>
    <row r="96" spans="1:68" s="24" customFormat="1" x14ac:dyDescent="0.5">
      <c r="A96" s="178"/>
      <c r="B96" s="21"/>
      <c r="C96" s="21"/>
      <c r="D96" s="21"/>
      <c r="E96" s="21"/>
      <c r="F96" s="23"/>
      <c r="G96" s="23"/>
      <c r="H96" s="23"/>
      <c r="I96" s="23"/>
      <c r="J96" s="23"/>
      <c r="K96" s="21"/>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41"/>
      <c r="BP96" s="48"/>
    </row>
    <row r="97" spans="1:68" s="24" customFormat="1" x14ac:dyDescent="0.5">
      <c r="A97" s="178"/>
      <c r="B97" s="21"/>
      <c r="C97" s="21"/>
      <c r="D97" s="21"/>
      <c r="E97" s="21"/>
      <c r="F97" s="23"/>
      <c r="G97" s="23"/>
      <c r="H97" s="23"/>
      <c r="I97" s="23"/>
      <c r="J97" s="23"/>
      <c r="K97" s="21"/>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41"/>
      <c r="BP97" s="48"/>
    </row>
    <row r="98" spans="1:68" s="24" customFormat="1" x14ac:dyDescent="0.5">
      <c r="A98" s="178"/>
      <c r="B98" s="21"/>
      <c r="C98" s="21"/>
      <c r="D98" s="21"/>
      <c r="E98" s="21"/>
      <c r="F98" s="23"/>
      <c r="G98" s="23"/>
      <c r="H98" s="23"/>
      <c r="I98" s="23"/>
      <c r="J98" s="23"/>
      <c r="K98" s="21"/>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41"/>
      <c r="BP98" s="48"/>
    </row>
    <row r="99" spans="1:68" s="24" customFormat="1" x14ac:dyDescent="0.5">
      <c r="A99" s="178"/>
      <c r="B99" s="21"/>
      <c r="C99" s="21"/>
      <c r="D99" s="21"/>
      <c r="E99" s="21"/>
      <c r="F99" s="23"/>
      <c r="G99" s="23"/>
      <c r="H99" s="23"/>
      <c r="I99" s="23"/>
      <c r="J99" s="23"/>
      <c r="K99" s="21"/>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41"/>
      <c r="BP99" s="48"/>
    </row>
    <row r="100" spans="1:68" s="24" customFormat="1" x14ac:dyDescent="0.5">
      <c r="A100" s="178"/>
      <c r="B100" s="21"/>
      <c r="C100" s="21"/>
      <c r="D100" s="21"/>
      <c r="E100" s="21"/>
      <c r="F100" s="23"/>
      <c r="G100" s="23"/>
      <c r="H100" s="23"/>
      <c r="I100" s="23"/>
      <c r="J100" s="23"/>
      <c r="K100" s="21"/>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41"/>
      <c r="BP100" s="48"/>
    </row>
    <row r="101" spans="1:68" s="24" customFormat="1" x14ac:dyDescent="0.5">
      <c r="A101" s="178"/>
      <c r="B101" s="21"/>
      <c r="C101" s="21"/>
      <c r="D101" s="21"/>
      <c r="E101" s="21"/>
      <c r="F101" s="23"/>
      <c r="G101" s="23"/>
      <c r="H101" s="23"/>
      <c r="I101" s="23"/>
      <c r="J101" s="23"/>
      <c r="K101" s="21"/>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41"/>
      <c r="BP101" s="48"/>
    </row>
    <row r="102" spans="1:68" s="24" customFormat="1" x14ac:dyDescent="0.5">
      <c r="A102" s="178"/>
      <c r="B102" s="21"/>
      <c r="C102" s="21"/>
      <c r="D102" s="21"/>
      <c r="E102" s="21"/>
      <c r="F102" s="23"/>
      <c r="G102" s="23"/>
      <c r="H102" s="23"/>
      <c r="I102" s="23"/>
      <c r="J102" s="23"/>
      <c r="K102" s="21"/>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41"/>
      <c r="BP102" s="48"/>
    </row>
    <row r="103" spans="1:68" s="24" customFormat="1" x14ac:dyDescent="0.5">
      <c r="A103" s="178"/>
      <c r="B103" s="21"/>
      <c r="C103" s="21"/>
      <c r="D103" s="21"/>
      <c r="E103" s="21"/>
      <c r="F103" s="23"/>
      <c r="G103" s="23"/>
      <c r="H103" s="23"/>
      <c r="I103" s="23"/>
      <c r="J103" s="23"/>
      <c r="K103" s="21"/>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41"/>
      <c r="BP103" s="48"/>
    </row>
    <row r="104" spans="1:68" s="24" customFormat="1" x14ac:dyDescent="0.5">
      <c r="A104" s="178"/>
      <c r="B104" s="21"/>
      <c r="C104" s="21"/>
      <c r="D104" s="21"/>
      <c r="E104" s="21"/>
      <c r="F104" s="23"/>
      <c r="G104" s="23"/>
      <c r="H104" s="23"/>
      <c r="I104" s="23"/>
      <c r="J104" s="23"/>
      <c r="K104" s="21"/>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41"/>
      <c r="BP104" s="48"/>
    </row>
    <row r="105" spans="1:68" s="24" customFormat="1" x14ac:dyDescent="0.5">
      <c r="A105" s="178"/>
      <c r="B105" s="21"/>
      <c r="C105" s="21"/>
      <c r="D105" s="21"/>
      <c r="E105" s="21"/>
      <c r="F105" s="23"/>
      <c r="G105" s="23"/>
      <c r="H105" s="23"/>
      <c r="I105" s="23"/>
      <c r="J105" s="23"/>
      <c r="K105" s="21"/>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41"/>
      <c r="BP105" s="48"/>
    </row>
    <row r="106" spans="1:68" s="24" customFormat="1" x14ac:dyDescent="0.5">
      <c r="A106" s="178"/>
      <c r="B106" s="21"/>
      <c r="C106" s="21"/>
      <c r="D106" s="21"/>
      <c r="E106" s="21"/>
      <c r="F106" s="23"/>
      <c r="G106" s="23"/>
      <c r="H106" s="23"/>
      <c r="I106" s="23"/>
      <c r="J106" s="23"/>
      <c r="K106" s="21"/>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41"/>
      <c r="BP106" s="48"/>
    </row>
    <row r="107" spans="1:68" s="24" customFormat="1" x14ac:dyDescent="0.5">
      <c r="A107" s="178"/>
      <c r="B107" s="21"/>
      <c r="C107" s="21"/>
      <c r="D107" s="21"/>
      <c r="E107" s="21"/>
      <c r="F107" s="23"/>
      <c r="G107" s="23"/>
      <c r="H107" s="23"/>
      <c r="I107" s="23"/>
      <c r="J107" s="23"/>
      <c r="K107" s="21"/>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41"/>
      <c r="BP107" s="48"/>
    </row>
    <row r="108" spans="1:68" s="24" customFormat="1" x14ac:dyDescent="0.5">
      <c r="A108" s="178"/>
      <c r="B108" s="21"/>
      <c r="C108" s="21"/>
      <c r="D108" s="21"/>
      <c r="E108" s="21"/>
      <c r="F108" s="23"/>
      <c r="G108" s="23"/>
      <c r="H108" s="23"/>
      <c r="I108" s="23"/>
      <c r="J108" s="23"/>
      <c r="K108" s="21"/>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41"/>
      <c r="BP108" s="48"/>
    </row>
    <row r="109" spans="1:68" s="24" customFormat="1" x14ac:dyDescent="0.5">
      <c r="A109" s="178"/>
      <c r="B109" s="21"/>
      <c r="C109" s="21"/>
      <c r="D109" s="21"/>
      <c r="E109" s="21"/>
      <c r="F109" s="23"/>
      <c r="G109" s="23"/>
      <c r="H109" s="23"/>
      <c r="I109" s="23"/>
      <c r="J109" s="23"/>
      <c r="K109" s="21"/>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41"/>
      <c r="BP109" s="48"/>
    </row>
    <row r="110" spans="1:68" s="24" customFormat="1" x14ac:dyDescent="0.5">
      <c r="A110" s="178"/>
      <c r="B110" s="21"/>
      <c r="C110" s="21"/>
      <c r="D110" s="21"/>
      <c r="E110" s="21"/>
      <c r="F110" s="23"/>
      <c r="G110" s="23"/>
      <c r="H110" s="23"/>
      <c r="I110" s="23"/>
      <c r="J110" s="23"/>
      <c r="K110" s="21"/>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41"/>
      <c r="BP110" s="48"/>
    </row>
    <row r="111" spans="1:68" s="24" customFormat="1" x14ac:dyDescent="0.5">
      <c r="A111" s="178"/>
      <c r="B111" s="21"/>
      <c r="C111" s="21"/>
      <c r="D111" s="21"/>
      <c r="E111" s="21"/>
      <c r="F111" s="23"/>
      <c r="G111" s="23"/>
      <c r="H111" s="23"/>
      <c r="I111" s="23"/>
      <c r="J111" s="23"/>
      <c r="K111" s="21"/>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27"/>
      <c r="BO111" s="41"/>
      <c r="BP111" s="48"/>
    </row>
    <row r="112" spans="1:68" s="24" customFormat="1" x14ac:dyDescent="0.5">
      <c r="A112" s="178"/>
      <c r="B112" s="21"/>
      <c r="C112" s="21"/>
      <c r="D112" s="21"/>
      <c r="E112" s="21"/>
      <c r="F112" s="23"/>
      <c r="G112" s="23"/>
      <c r="H112" s="23"/>
      <c r="I112" s="23"/>
      <c r="J112" s="23"/>
      <c r="K112" s="21"/>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7"/>
      <c r="BF112" s="27"/>
      <c r="BG112" s="27"/>
      <c r="BH112" s="27"/>
      <c r="BI112" s="27"/>
      <c r="BJ112" s="27"/>
      <c r="BK112" s="27"/>
      <c r="BL112" s="27"/>
      <c r="BM112" s="27"/>
      <c r="BN112" s="27"/>
      <c r="BO112" s="41"/>
      <c r="BP112" s="48"/>
    </row>
    <row r="113" spans="1:68" s="24" customFormat="1" x14ac:dyDescent="0.5">
      <c r="A113" s="178"/>
      <c r="B113" s="21"/>
      <c r="C113" s="21"/>
      <c r="D113" s="21"/>
      <c r="E113" s="21"/>
      <c r="F113" s="23"/>
      <c r="G113" s="23"/>
      <c r="H113" s="23"/>
      <c r="I113" s="23"/>
      <c r="J113" s="23"/>
      <c r="K113" s="21"/>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7"/>
      <c r="BF113" s="27"/>
      <c r="BG113" s="27"/>
      <c r="BH113" s="27"/>
      <c r="BI113" s="27"/>
      <c r="BJ113" s="27"/>
      <c r="BK113" s="27"/>
      <c r="BL113" s="27"/>
      <c r="BM113" s="27"/>
      <c r="BN113" s="27"/>
      <c r="BO113" s="41"/>
      <c r="BP113" s="48"/>
    </row>
    <row r="114" spans="1:68" s="24" customFormat="1" x14ac:dyDescent="0.5">
      <c r="A114" s="178"/>
      <c r="B114" s="21"/>
      <c r="C114" s="21"/>
      <c r="D114" s="21"/>
      <c r="E114" s="21"/>
      <c r="F114" s="23"/>
      <c r="G114" s="23"/>
      <c r="H114" s="23"/>
      <c r="I114" s="23"/>
      <c r="J114" s="23"/>
      <c r="K114" s="21"/>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41"/>
      <c r="BP114" s="48"/>
    </row>
    <row r="115" spans="1:68" s="24" customFormat="1" x14ac:dyDescent="0.5">
      <c r="A115" s="178"/>
      <c r="B115" s="21"/>
      <c r="C115" s="21"/>
      <c r="D115" s="21"/>
      <c r="E115" s="21"/>
      <c r="F115" s="23"/>
      <c r="G115" s="23"/>
      <c r="H115" s="23"/>
      <c r="I115" s="23"/>
      <c r="J115" s="23"/>
      <c r="K115" s="21"/>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41"/>
      <c r="BP115" s="48"/>
    </row>
    <row r="116" spans="1:68" s="24" customFormat="1" x14ac:dyDescent="0.5">
      <c r="A116" s="178"/>
      <c r="B116" s="21"/>
      <c r="C116" s="21"/>
      <c r="D116" s="21"/>
      <c r="E116" s="21"/>
      <c r="F116" s="23"/>
      <c r="G116" s="23"/>
      <c r="H116" s="23"/>
      <c r="I116" s="23"/>
      <c r="J116" s="23"/>
      <c r="K116" s="21"/>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41"/>
      <c r="BP116" s="48"/>
    </row>
    <row r="117" spans="1:68" s="24" customFormat="1" x14ac:dyDescent="0.5">
      <c r="A117" s="178"/>
      <c r="B117" s="21"/>
      <c r="C117" s="21"/>
      <c r="D117" s="21"/>
      <c r="E117" s="21"/>
      <c r="F117" s="23"/>
      <c r="G117" s="23"/>
      <c r="H117" s="23"/>
      <c r="I117" s="23"/>
      <c r="J117" s="23"/>
      <c r="K117" s="21"/>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41"/>
      <c r="BP117" s="48"/>
    </row>
    <row r="118" spans="1:68" s="24" customFormat="1" x14ac:dyDescent="0.5">
      <c r="A118" s="178"/>
      <c r="B118" s="21"/>
      <c r="C118" s="21"/>
      <c r="D118" s="21"/>
      <c r="E118" s="21"/>
      <c r="F118" s="23"/>
      <c r="G118" s="23"/>
      <c r="H118" s="23"/>
      <c r="I118" s="23"/>
      <c r="J118" s="23"/>
      <c r="K118" s="21"/>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41"/>
      <c r="BP118" s="48"/>
    </row>
    <row r="119" spans="1:68" s="24" customFormat="1" x14ac:dyDescent="0.5">
      <c r="A119" s="178"/>
      <c r="B119" s="21"/>
      <c r="C119" s="21"/>
      <c r="D119" s="21"/>
      <c r="E119" s="21"/>
      <c r="F119" s="23"/>
      <c r="G119" s="23"/>
      <c r="H119" s="23"/>
      <c r="I119" s="23"/>
      <c r="J119" s="23"/>
      <c r="K119" s="21"/>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41"/>
      <c r="BP119" s="48"/>
    </row>
    <row r="120" spans="1:68" s="24" customFormat="1" x14ac:dyDescent="0.5">
      <c r="A120" s="178"/>
      <c r="B120" s="21"/>
      <c r="C120" s="21"/>
      <c r="D120" s="21"/>
      <c r="E120" s="21"/>
      <c r="F120" s="23"/>
      <c r="G120" s="23"/>
      <c r="H120" s="23"/>
      <c r="I120" s="23"/>
      <c r="J120" s="23"/>
      <c r="K120" s="21"/>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41"/>
      <c r="BP120" s="48"/>
    </row>
    <row r="121" spans="1:68" s="24" customFormat="1" x14ac:dyDescent="0.5">
      <c r="A121" s="178"/>
      <c r="B121" s="21"/>
      <c r="C121" s="21"/>
      <c r="D121" s="21"/>
      <c r="E121" s="21"/>
      <c r="F121" s="23"/>
      <c r="G121" s="23"/>
      <c r="H121" s="23"/>
      <c r="I121" s="23"/>
      <c r="J121" s="23"/>
      <c r="K121" s="21"/>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41"/>
      <c r="BP121" s="48"/>
    </row>
    <row r="122" spans="1:68" s="24" customFormat="1" x14ac:dyDescent="0.5">
      <c r="A122" s="178"/>
      <c r="B122" s="21"/>
      <c r="C122" s="21"/>
      <c r="D122" s="21"/>
      <c r="E122" s="21"/>
      <c r="F122" s="23"/>
      <c r="G122" s="23"/>
      <c r="H122" s="23"/>
      <c r="I122" s="23"/>
      <c r="J122" s="23"/>
      <c r="K122" s="21"/>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41"/>
      <c r="BP122" s="48"/>
    </row>
    <row r="123" spans="1:68" s="24" customFormat="1" x14ac:dyDescent="0.5">
      <c r="A123" s="178"/>
      <c r="B123" s="21"/>
      <c r="C123" s="21"/>
      <c r="D123" s="21"/>
      <c r="E123" s="21"/>
      <c r="F123" s="23"/>
      <c r="G123" s="23"/>
      <c r="H123" s="23"/>
      <c r="I123" s="23"/>
      <c r="J123" s="23"/>
      <c r="K123" s="21"/>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41"/>
      <c r="BP123" s="48"/>
    </row>
    <row r="124" spans="1:68" s="24" customFormat="1" x14ac:dyDescent="0.5">
      <c r="A124" s="178"/>
      <c r="B124" s="21"/>
      <c r="C124" s="21"/>
      <c r="D124" s="21"/>
      <c r="E124" s="21"/>
      <c r="F124" s="23"/>
      <c r="G124" s="23"/>
      <c r="H124" s="23"/>
      <c r="I124" s="23"/>
      <c r="J124" s="23"/>
      <c r="K124" s="21"/>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41"/>
      <c r="BP124" s="48"/>
    </row>
    <row r="125" spans="1:68" s="24" customFormat="1" x14ac:dyDescent="0.5">
      <c r="A125" s="178"/>
      <c r="B125" s="21"/>
      <c r="C125" s="21"/>
      <c r="D125" s="21"/>
      <c r="E125" s="21"/>
      <c r="F125" s="23"/>
      <c r="G125" s="23"/>
      <c r="H125" s="23"/>
      <c r="I125" s="23"/>
      <c r="J125" s="23"/>
      <c r="K125" s="21"/>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41"/>
      <c r="BP125" s="48"/>
    </row>
    <row r="126" spans="1:68" s="24" customFormat="1" x14ac:dyDescent="0.5">
      <c r="A126" s="178"/>
      <c r="B126" s="21"/>
      <c r="C126" s="21"/>
      <c r="D126" s="21"/>
      <c r="E126" s="21"/>
      <c r="F126" s="23"/>
      <c r="G126" s="23"/>
      <c r="H126" s="23"/>
      <c r="I126" s="23"/>
      <c r="J126" s="23"/>
      <c r="K126" s="21"/>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41"/>
      <c r="BP126" s="48"/>
    </row>
    <row r="127" spans="1:68" s="24" customFormat="1" x14ac:dyDescent="0.5">
      <c r="A127" s="178"/>
      <c r="B127" s="21"/>
      <c r="C127" s="21"/>
      <c r="D127" s="21"/>
      <c r="E127" s="21"/>
      <c r="F127" s="23"/>
      <c r="G127" s="23"/>
      <c r="H127" s="23"/>
      <c r="I127" s="23"/>
      <c r="J127" s="23"/>
      <c r="K127" s="21"/>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41"/>
      <c r="BP127" s="48"/>
    </row>
    <row r="128" spans="1:68" s="24" customFormat="1" x14ac:dyDescent="0.5">
      <c r="A128" s="178"/>
      <c r="B128" s="21"/>
      <c r="C128" s="21"/>
      <c r="D128" s="21"/>
      <c r="E128" s="21"/>
      <c r="F128" s="23"/>
      <c r="G128" s="23"/>
      <c r="H128" s="23"/>
      <c r="I128" s="23"/>
      <c r="J128" s="23"/>
      <c r="K128" s="21"/>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41"/>
      <c r="BP128" s="48"/>
    </row>
    <row r="129" spans="1:68" s="24" customFormat="1" x14ac:dyDescent="0.5">
      <c r="A129" s="178"/>
      <c r="B129" s="21"/>
      <c r="C129" s="21"/>
      <c r="D129" s="21"/>
      <c r="E129" s="21"/>
      <c r="F129" s="23"/>
      <c r="G129" s="23"/>
      <c r="H129" s="23"/>
      <c r="I129" s="23"/>
      <c r="J129" s="23"/>
      <c r="K129" s="21"/>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41"/>
      <c r="BP129" s="48"/>
    </row>
    <row r="130" spans="1:68" s="24" customFormat="1" x14ac:dyDescent="0.5">
      <c r="A130" s="178"/>
      <c r="B130" s="21"/>
      <c r="C130" s="21"/>
      <c r="D130" s="21"/>
      <c r="E130" s="21"/>
      <c r="F130" s="23"/>
      <c r="G130" s="23"/>
      <c r="H130" s="23"/>
      <c r="I130" s="23"/>
      <c r="J130" s="23"/>
      <c r="K130" s="21"/>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41"/>
      <c r="BP130" s="48"/>
    </row>
    <row r="131" spans="1:68" s="24" customFormat="1" x14ac:dyDescent="0.5">
      <c r="A131" s="178"/>
      <c r="B131" s="21"/>
      <c r="C131" s="21"/>
      <c r="D131" s="21"/>
      <c r="E131" s="21"/>
      <c r="F131" s="23"/>
      <c r="G131" s="23"/>
      <c r="H131" s="23"/>
      <c r="I131" s="23"/>
      <c r="J131" s="23"/>
      <c r="K131" s="21"/>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41"/>
      <c r="BP131" s="48"/>
    </row>
    <row r="132" spans="1:68" s="24" customFormat="1" x14ac:dyDescent="0.5">
      <c r="A132" s="178"/>
      <c r="B132" s="21"/>
      <c r="C132" s="21"/>
      <c r="D132" s="21"/>
      <c r="E132" s="21"/>
      <c r="F132" s="23"/>
      <c r="G132" s="23"/>
      <c r="H132" s="23"/>
      <c r="I132" s="23"/>
      <c r="J132" s="23"/>
      <c r="K132" s="21"/>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41"/>
      <c r="BP132" s="48"/>
    </row>
    <row r="133" spans="1:68" s="24" customFormat="1" x14ac:dyDescent="0.5">
      <c r="A133" s="178"/>
      <c r="B133" s="21"/>
      <c r="C133" s="21"/>
      <c r="D133" s="21"/>
      <c r="E133" s="21"/>
      <c r="F133" s="23"/>
      <c r="G133" s="23"/>
      <c r="H133" s="23"/>
      <c r="I133" s="23"/>
      <c r="J133" s="23"/>
      <c r="K133" s="21"/>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41"/>
      <c r="BP133" s="48"/>
    </row>
    <row r="134" spans="1:68" s="24" customFormat="1" x14ac:dyDescent="0.5">
      <c r="A134" s="178"/>
      <c r="B134" s="21"/>
      <c r="C134" s="21"/>
      <c r="D134" s="21"/>
      <c r="E134" s="21"/>
      <c r="F134" s="23"/>
      <c r="G134" s="23"/>
      <c r="H134" s="23"/>
      <c r="I134" s="23"/>
      <c r="J134" s="23"/>
      <c r="K134" s="21"/>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41"/>
      <c r="BP134" s="48"/>
    </row>
    <row r="135" spans="1:68" s="24" customFormat="1" x14ac:dyDescent="0.5">
      <c r="A135" s="178"/>
      <c r="B135" s="21"/>
      <c r="C135" s="21"/>
      <c r="D135" s="21"/>
      <c r="E135" s="21"/>
      <c r="F135" s="23"/>
      <c r="G135" s="23"/>
      <c r="H135" s="23"/>
      <c r="I135" s="23"/>
      <c r="J135" s="23"/>
      <c r="K135" s="21"/>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41"/>
      <c r="BP135" s="48"/>
    </row>
    <row r="136" spans="1:68" s="24" customFormat="1" x14ac:dyDescent="0.5">
      <c r="A136" s="178"/>
      <c r="B136" s="21"/>
      <c r="C136" s="21"/>
      <c r="D136" s="21"/>
      <c r="E136" s="21"/>
      <c r="F136" s="23"/>
      <c r="G136" s="23"/>
      <c r="H136" s="23"/>
      <c r="I136" s="23"/>
      <c r="J136" s="23"/>
      <c r="K136" s="21"/>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41"/>
      <c r="BP136" s="48"/>
    </row>
    <row r="137" spans="1:68" s="24" customFormat="1" x14ac:dyDescent="0.5">
      <c r="A137" s="178"/>
      <c r="B137" s="21"/>
      <c r="C137" s="21"/>
      <c r="D137" s="21"/>
      <c r="E137" s="21"/>
      <c r="F137" s="23"/>
      <c r="G137" s="23"/>
      <c r="H137" s="23"/>
      <c r="I137" s="23"/>
      <c r="J137" s="23"/>
      <c r="K137" s="21"/>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41"/>
      <c r="BP137" s="48"/>
    </row>
    <row r="138" spans="1:68" s="24" customFormat="1" x14ac:dyDescent="0.5">
      <c r="A138" s="178"/>
      <c r="B138" s="21"/>
      <c r="C138" s="21"/>
      <c r="D138" s="21"/>
      <c r="E138" s="21"/>
      <c r="F138" s="23"/>
      <c r="G138" s="23"/>
      <c r="H138" s="23"/>
      <c r="I138" s="23"/>
      <c r="J138" s="23"/>
      <c r="K138" s="21"/>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41"/>
      <c r="BP138" s="48"/>
    </row>
    <row r="139" spans="1:68" s="24" customFormat="1" x14ac:dyDescent="0.5">
      <c r="A139" s="178"/>
      <c r="B139" s="21"/>
      <c r="C139" s="21"/>
      <c r="D139" s="21"/>
      <c r="E139" s="21"/>
      <c r="F139" s="23"/>
      <c r="G139" s="23"/>
      <c r="H139" s="23"/>
      <c r="I139" s="23"/>
      <c r="J139" s="23"/>
      <c r="K139" s="21"/>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41"/>
      <c r="BP139" s="48"/>
    </row>
    <row r="140" spans="1:68" s="24" customFormat="1" x14ac:dyDescent="0.5">
      <c r="A140" s="178"/>
      <c r="B140" s="21"/>
      <c r="C140" s="21"/>
      <c r="D140" s="21"/>
      <c r="E140" s="21"/>
      <c r="F140" s="23"/>
      <c r="G140" s="23"/>
      <c r="H140" s="23"/>
      <c r="I140" s="23"/>
      <c r="J140" s="23"/>
      <c r="K140" s="21"/>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41"/>
      <c r="BP140" s="48"/>
    </row>
    <row r="141" spans="1:68" s="24" customFormat="1" x14ac:dyDescent="0.5">
      <c r="A141" s="178"/>
      <c r="B141" s="21"/>
      <c r="C141" s="21"/>
      <c r="D141" s="21"/>
      <c r="E141" s="21"/>
      <c r="F141" s="23"/>
      <c r="G141" s="23"/>
      <c r="H141" s="23"/>
      <c r="I141" s="23"/>
      <c r="J141" s="23"/>
      <c r="K141" s="21"/>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41"/>
      <c r="BP141" s="48"/>
    </row>
    <row r="142" spans="1:68" s="24" customFormat="1" x14ac:dyDescent="0.5">
      <c r="A142" s="178"/>
      <c r="B142" s="21"/>
      <c r="C142" s="21"/>
      <c r="D142" s="21"/>
      <c r="E142" s="21"/>
      <c r="F142" s="23"/>
      <c r="G142" s="23"/>
      <c r="H142" s="23"/>
      <c r="I142" s="23"/>
      <c r="J142" s="23"/>
      <c r="K142" s="21"/>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41"/>
      <c r="BP142" s="48"/>
    </row>
    <row r="143" spans="1:68" s="24" customFormat="1" x14ac:dyDescent="0.5">
      <c r="A143" s="178"/>
      <c r="B143" s="21"/>
      <c r="C143" s="21"/>
      <c r="D143" s="21"/>
      <c r="E143" s="21"/>
      <c r="F143" s="23"/>
      <c r="G143" s="23"/>
      <c r="H143" s="23"/>
      <c r="I143" s="23"/>
      <c r="J143" s="23"/>
      <c r="K143" s="21"/>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41"/>
      <c r="BP143" s="48"/>
    </row>
    <row r="144" spans="1:68" s="24" customFormat="1" x14ac:dyDescent="0.5">
      <c r="A144" s="178"/>
      <c r="B144" s="21"/>
      <c r="C144" s="21"/>
      <c r="D144" s="21"/>
      <c r="E144" s="21"/>
      <c r="F144" s="23"/>
      <c r="G144" s="23"/>
      <c r="H144" s="23"/>
      <c r="I144" s="23"/>
      <c r="J144" s="23"/>
      <c r="K144" s="21"/>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41"/>
      <c r="BP144" s="48"/>
    </row>
    <row r="145" spans="1:68" s="24" customFormat="1" x14ac:dyDescent="0.5">
      <c r="A145" s="178"/>
      <c r="B145" s="21"/>
      <c r="C145" s="21"/>
      <c r="D145" s="21"/>
      <c r="E145" s="21"/>
      <c r="F145" s="23"/>
      <c r="G145" s="23"/>
      <c r="H145" s="23"/>
      <c r="I145" s="23"/>
      <c r="J145" s="23"/>
      <c r="K145" s="21"/>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41"/>
      <c r="BP145" s="48"/>
    </row>
    <row r="146" spans="1:68" s="24" customFormat="1" x14ac:dyDescent="0.5">
      <c r="A146" s="178"/>
      <c r="B146" s="21"/>
      <c r="C146" s="21"/>
      <c r="D146" s="21"/>
      <c r="E146" s="21"/>
      <c r="F146" s="23"/>
      <c r="G146" s="23"/>
      <c r="H146" s="23"/>
      <c r="I146" s="23"/>
      <c r="J146" s="23"/>
      <c r="K146" s="21"/>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41"/>
      <c r="BP146" s="48"/>
    </row>
    <row r="147" spans="1:68" s="24" customFormat="1" x14ac:dyDescent="0.5">
      <c r="A147" s="178"/>
      <c r="B147" s="21"/>
      <c r="C147" s="21"/>
      <c r="D147" s="21"/>
      <c r="E147" s="21"/>
      <c r="F147" s="23"/>
      <c r="G147" s="23"/>
      <c r="H147" s="23"/>
      <c r="I147" s="23"/>
      <c r="J147" s="23"/>
      <c r="K147" s="21"/>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41"/>
      <c r="BP147" s="48"/>
    </row>
    <row r="148" spans="1:68" s="24" customFormat="1" x14ac:dyDescent="0.5">
      <c r="A148" s="178"/>
      <c r="B148" s="21"/>
      <c r="C148" s="21"/>
      <c r="D148" s="21"/>
      <c r="E148" s="21"/>
      <c r="F148" s="23"/>
      <c r="G148" s="23"/>
      <c r="H148" s="23"/>
      <c r="I148" s="23"/>
      <c r="J148" s="23"/>
      <c r="K148" s="21"/>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41"/>
      <c r="BP148" s="48"/>
    </row>
    <row r="149" spans="1:68" s="24" customFormat="1" x14ac:dyDescent="0.5">
      <c r="A149" s="178"/>
      <c r="B149" s="21"/>
      <c r="C149" s="21"/>
      <c r="D149" s="21"/>
      <c r="E149" s="21"/>
      <c r="F149" s="23"/>
      <c r="G149" s="23"/>
      <c r="H149" s="23"/>
      <c r="I149" s="23"/>
      <c r="J149" s="23"/>
      <c r="K149" s="21"/>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41"/>
      <c r="BP149" s="48"/>
    </row>
    <row r="150" spans="1:68" s="24" customFormat="1" x14ac:dyDescent="0.5">
      <c r="A150" s="178"/>
      <c r="B150" s="21"/>
      <c r="C150" s="21"/>
      <c r="D150" s="21"/>
      <c r="E150" s="21"/>
      <c r="F150" s="23"/>
      <c r="G150" s="23"/>
      <c r="H150" s="23"/>
      <c r="I150" s="23"/>
      <c r="J150" s="23"/>
      <c r="K150" s="21"/>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41"/>
      <c r="BP150" s="48"/>
    </row>
    <row r="151" spans="1:68" s="24" customFormat="1" x14ac:dyDescent="0.5">
      <c r="A151" s="178"/>
      <c r="B151" s="21"/>
      <c r="C151" s="21"/>
      <c r="D151" s="21"/>
      <c r="E151" s="21"/>
      <c r="F151" s="23"/>
      <c r="G151" s="23"/>
      <c r="H151" s="23"/>
      <c r="I151" s="23"/>
      <c r="J151" s="23"/>
      <c r="K151" s="21"/>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41"/>
      <c r="BP151" s="48"/>
    </row>
    <row r="152" spans="1:68" s="24" customFormat="1" x14ac:dyDescent="0.5">
      <c r="A152" s="178"/>
      <c r="B152" s="21"/>
      <c r="C152" s="21"/>
      <c r="D152" s="21"/>
      <c r="E152" s="21"/>
      <c r="F152" s="23"/>
      <c r="G152" s="23"/>
      <c r="H152" s="23"/>
      <c r="I152" s="23"/>
      <c r="J152" s="23"/>
      <c r="K152" s="21"/>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41"/>
      <c r="BP152" s="48"/>
    </row>
    <row r="153" spans="1:68" s="24" customFormat="1" x14ac:dyDescent="0.5">
      <c r="A153" s="178"/>
      <c r="B153" s="21"/>
      <c r="C153" s="21"/>
      <c r="D153" s="21"/>
      <c r="E153" s="21"/>
      <c r="F153" s="23"/>
      <c r="G153" s="23"/>
      <c r="H153" s="23"/>
      <c r="I153" s="23"/>
      <c r="J153" s="23"/>
      <c r="K153" s="21"/>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41"/>
      <c r="BP153" s="48"/>
    </row>
    <row r="154" spans="1:68" s="24" customFormat="1" x14ac:dyDescent="0.5">
      <c r="A154" s="178"/>
      <c r="B154" s="21"/>
      <c r="C154" s="21"/>
      <c r="D154" s="21"/>
      <c r="E154" s="21"/>
      <c r="F154" s="23"/>
      <c r="G154" s="23"/>
      <c r="H154" s="23"/>
      <c r="I154" s="23"/>
      <c r="J154" s="23"/>
      <c r="K154" s="21"/>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41"/>
      <c r="BP154" s="48"/>
    </row>
    <row r="155" spans="1:68" s="24" customFormat="1" x14ac:dyDescent="0.5">
      <c r="A155" s="178"/>
      <c r="B155" s="21"/>
      <c r="C155" s="21"/>
      <c r="D155" s="21"/>
      <c r="E155" s="21"/>
      <c r="F155" s="23"/>
      <c r="G155" s="23"/>
      <c r="H155" s="23"/>
      <c r="I155" s="23"/>
      <c r="J155" s="23"/>
      <c r="K155" s="21"/>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41"/>
      <c r="BP155" s="48"/>
    </row>
    <row r="156" spans="1:68" s="24" customFormat="1" x14ac:dyDescent="0.5">
      <c r="A156" s="178"/>
      <c r="B156" s="21"/>
      <c r="C156" s="21"/>
      <c r="D156" s="21"/>
      <c r="E156" s="21"/>
      <c r="F156" s="23"/>
      <c r="G156" s="23"/>
      <c r="H156" s="23"/>
      <c r="I156" s="23"/>
      <c r="J156" s="23"/>
      <c r="K156" s="21"/>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41"/>
      <c r="BP156" s="48"/>
    </row>
    <row r="157" spans="1:68" s="24" customFormat="1" x14ac:dyDescent="0.5">
      <c r="A157" s="178"/>
      <c r="B157" s="21"/>
      <c r="C157" s="21"/>
      <c r="D157" s="21"/>
      <c r="E157" s="21"/>
      <c r="F157" s="23"/>
      <c r="G157" s="23"/>
      <c r="H157" s="23"/>
      <c r="I157" s="23"/>
      <c r="J157" s="23"/>
      <c r="K157" s="21"/>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41"/>
      <c r="BP157" s="48"/>
    </row>
    <row r="158" spans="1:68" s="24" customFormat="1" x14ac:dyDescent="0.5">
      <c r="A158" s="178"/>
      <c r="B158" s="21"/>
      <c r="C158" s="21"/>
      <c r="D158" s="21"/>
      <c r="E158" s="21"/>
      <c r="F158" s="23"/>
      <c r="G158" s="23"/>
      <c r="H158" s="23"/>
      <c r="I158" s="23"/>
      <c r="J158" s="23"/>
      <c r="K158" s="21"/>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41"/>
      <c r="BP158" s="48"/>
    </row>
    <row r="159" spans="1:68" s="24" customFormat="1" x14ac:dyDescent="0.5">
      <c r="A159" s="178"/>
      <c r="B159" s="21"/>
      <c r="C159" s="21"/>
      <c r="D159" s="21"/>
      <c r="E159" s="21"/>
      <c r="F159" s="23"/>
      <c r="G159" s="23"/>
      <c r="H159" s="23"/>
      <c r="I159" s="23"/>
      <c r="J159" s="23"/>
      <c r="K159" s="21"/>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41"/>
      <c r="BP159" s="48"/>
    </row>
    <row r="160" spans="1:68" s="24" customFormat="1" x14ac:dyDescent="0.5">
      <c r="A160" s="178"/>
      <c r="B160" s="21"/>
      <c r="C160" s="21"/>
      <c r="D160" s="21"/>
      <c r="E160" s="21"/>
      <c r="F160" s="23"/>
      <c r="G160" s="23"/>
      <c r="H160" s="23"/>
      <c r="I160" s="23"/>
      <c r="J160" s="23"/>
      <c r="K160" s="21"/>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41"/>
      <c r="BP160" s="48"/>
    </row>
    <row r="161" spans="1:68" s="24" customFormat="1" x14ac:dyDescent="0.5">
      <c r="A161" s="178"/>
      <c r="B161" s="21"/>
      <c r="C161" s="21"/>
      <c r="D161" s="21"/>
      <c r="E161" s="21"/>
      <c r="F161" s="23"/>
      <c r="G161" s="23"/>
      <c r="H161" s="23"/>
      <c r="I161" s="23"/>
      <c r="J161" s="23"/>
      <c r="K161" s="21"/>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41"/>
      <c r="BP161" s="48"/>
    </row>
    <row r="162" spans="1:68" s="24" customFormat="1" x14ac:dyDescent="0.5">
      <c r="A162" s="178"/>
      <c r="B162" s="21"/>
      <c r="C162" s="21"/>
      <c r="D162" s="21"/>
      <c r="E162" s="21"/>
      <c r="F162" s="23"/>
      <c r="G162" s="23"/>
      <c r="H162" s="23"/>
      <c r="I162" s="23"/>
      <c r="J162" s="23"/>
      <c r="K162" s="21"/>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41"/>
      <c r="BP162" s="48"/>
    </row>
    <row r="163" spans="1:68" s="24" customFormat="1" x14ac:dyDescent="0.5">
      <c r="A163" s="178"/>
      <c r="B163" s="21"/>
      <c r="C163" s="21"/>
      <c r="D163" s="21"/>
      <c r="E163" s="21"/>
      <c r="F163" s="23"/>
      <c r="G163" s="23"/>
      <c r="H163" s="23"/>
      <c r="I163" s="23"/>
      <c r="J163" s="23"/>
      <c r="K163" s="21"/>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41"/>
      <c r="BP163" s="48"/>
    </row>
    <row r="164" spans="1:68" s="24" customFormat="1" x14ac:dyDescent="0.5">
      <c r="A164" s="178"/>
      <c r="B164" s="21"/>
      <c r="C164" s="21"/>
      <c r="D164" s="21"/>
      <c r="E164" s="21"/>
      <c r="F164" s="23"/>
      <c r="G164" s="23"/>
      <c r="H164" s="23"/>
      <c r="I164" s="23"/>
      <c r="J164" s="23"/>
      <c r="K164" s="21"/>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41"/>
      <c r="BP164" s="48"/>
    </row>
    <row r="165" spans="1:68" s="24" customFormat="1" x14ac:dyDescent="0.5">
      <c r="A165" s="178"/>
      <c r="B165" s="21"/>
      <c r="C165" s="21"/>
      <c r="D165" s="21"/>
      <c r="E165" s="21"/>
      <c r="F165" s="23"/>
      <c r="G165" s="23"/>
      <c r="H165" s="23"/>
      <c r="I165" s="23"/>
      <c r="J165" s="23"/>
      <c r="K165" s="21"/>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41"/>
      <c r="BP165" s="48"/>
    </row>
    <row r="166" spans="1:68" s="24" customFormat="1" x14ac:dyDescent="0.5">
      <c r="A166" s="178"/>
      <c r="B166" s="21"/>
      <c r="C166" s="21"/>
      <c r="D166" s="21"/>
      <c r="E166" s="21"/>
      <c r="F166" s="23"/>
      <c r="G166" s="23"/>
      <c r="H166" s="23"/>
      <c r="I166" s="23"/>
      <c r="J166" s="23"/>
      <c r="K166" s="21"/>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41"/>
      <c r="BP166" s="48"/>
    </row>
    <row r="167" spans="1:68" s="24" customFormat="1" x14ac:dyDescent="0.5">
      <c r="A167" s="178"/>
      <c r="B167" s="21"/>
      <c r="C167" s="21"/>
      <c r="D167" s="21"/>
      <c r="E167" s="21"/>
      <c r="F167" s="23"/>
      <c r="G167" s="23"/>
      <c r="H167" s="23"/>
      <c r="I167" s="23"/>
      <c r="J167" s="23"/>
      <c r="K167" s="21"/>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41"/>
      <c r="BP167" s="48"/>
    </row>
    <row r="168" spans="1:68" s="24" customFormat="1" x14ac:dyDescent="0.5">
      <c r="A168" s="178"/>
      <c r="B168" s="21"/>
      <c r="C168" s="21"/>
      <c r="D168" s="21"/>
      <c r="E168" s="21"/>
      <c r="F168" s="23"/>
      <c r="G168" s="23"/>
      <c r="H168" s="23"/>
      <c r="I168" s="23"/>
      <c r="J168" s="23"/>
      <c r="K168" s="21"/>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41"/>
      <c r="BP168" s="48"/>
    </row>
    <row r="169" spans="1:68" s="24" customFormat="1" x14ac:dyDescent="0.5">
      <c r="A169" s="178"/>
      <c r="B169" s="21"/>
      <c r="C169" s="21"/>
      <c r="D169" s="21"/>
      <c r="E169" s="21"/>
      <c r="F169" s="23"/>
      <c r="G169" s="23"/>
      <c r="H169" s="23"/>
      <c r="I169" s="23"/>
      <c r="J169" s="23"/>
      <c r="K169" s="21"/>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41"/>
      <c r="BP169" s="48"/>
    </row>
    <row r="170" spans="1:68" s="24" customFormat="1" x14ac:dyDescent="0.5">
      <c r="A170" s="178"/>
      <c r="B170" s="21"/>
      <c r="C170" s="21"/>
      <c r="D170" s="21"/>
      <c r="E170" s="21"/>
      <c r="F170" s="23"/>
      <c r="G170" s="23"/>
      <c r="H170" s="23"/>
      <c r="I170" s="23"/>
      <c r="J170" s="23"/>
      <c r="K170" s="21"/>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41"/>
      <c r="BP170" s="48"/>
    </row>
    <row r="171" spans="1:68" s="24" customFormat="1" x14ac:dyDescent="0.5">
      <c r="A171" s="178"/>
      <c r="B171" s="21"/>
      <c r="C171" s="21"/>
      <c r="D171" s="21"/>
      <c r="E171" s="21"/>
      <c r="F171" s="23"/>
      <c r="G171" s="23"/>
      <c r="H171" s="23"/>
      <c r="I171" s="23"/>
      <c r="J171" s="23"/>
      <c r="K171" s="21"/>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41"/>
      <c r="BP171" s="48"/>
    </row>
    <row r="172" spans="1:68" s="24" customFormat="1" x14ac:dyDescent="0.5">
      <c r="A172" s="178"/>
      <c r="B172" s="21"/>
      <c r="C172" s="21"/>
      <c r="D172" s="21"/>
      <c r="E172" s="21"/>
      <c r="F172" s="23"/>
      <c r="G172" s="23"/>
      <c r="H172" s="23"/>
      <c r="I172" s="23"/>
      <c r="J172" s="23"/>
      <c r="K172" s="21"/>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41"/>
      <c r="BP172" s="48"/>
    </row>
    <row r="173" spans="1:68" s="24" customFormat="1" x14ac:dyDescent="0.5">
      <c r="A173" s="178"/>
      <c r="B173" s="21"/>
      <c r="C173" s="21"/>
      <c r="D173" s="21"/>
      <c r="E173" s="21"/>
      <c r="F173" s="23"/>
      <c r="G173" s="23"/>
      <c r="H173" s="23"/>
      <c r="I173" s="23"/>
      <c r="J173" s="23"/>
      <c r="K173" s="21"/>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41"/>
      <c r="BP173" s="48"/>
    </row>
    <row r="174" spans="1:68" s="24" customFormat="1" x14ac:dyDescent="0.5">
      <c r="A174" s="178"/>
      <c r="B174" s="21"/>
      <c r="C174" s="21"/>
      <c r="D174" s="21"/>
      <c r="E174" s="21"/>
      <c r="F174" s="23"/>
      <c r="G174" s="23"/>
      <c r="H174" s="23"/>
      <c r="I174" s="23"/>
      <c r="J174" s="23"/>
      <c r="K174" s="21"/>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41"/>
      <c r="BP174" s="48"/>
    </row>
    <row r="175" spans="1:68" s="24" customFormat="1" x14ac:dyDescent="0.5">
      <c r="A175" s="178"/>
      <c r="B175" s="21"/>
      <c r="C175" s="21"/>
      <c r="D175" s="21"/>
      <c r="E175" s="21"/>
      <c r="F175" s="23"/>
      <c r="G175" s="23"/>
      <c r="H175" s="23"/>
      <c r="I175" s="23"/>
      <c r="J175" s="23"/>
      <c r="K175" s="21"/>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41"/>
      <c r="BP175" s="48"/>
    </row>
    <row r="176" spans="1:68" s="24" customFormat="1" x14ac:dyDescent="0.5">
      <c r="A176" s="178"/>
      <c r="B176" s="21"/>
      <c r="C176" s="21"/>
      <c r="D176" s="21"/>
      <c r="E176" s="21"/>
      <c r="F176" s="23"/>
      <c r="G176" s="23"/>
      <c r="H176" s="23"/>
      <c r="I176" s="23"/>
      <c r="J176" s="23"/>
      <c r="K176" s="21"/>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41"/>
      <c r="BP176" s="48"/>
    </row>
    <row r="177" spans="1:68" s="24" customFormat="1" x14ac:dyDescent="0.5">
      <c r="A177" s="178"/>
      <c r="B177" s="21"/>
      <c r="C177" s="21"/>
      <c r="D177" s="21"/>
      <c r="E177" s="21"/>
      <c r="F177" s="23"/>
      <c r="G177" s="23"/>
      <c r="H177" s="23"/>
      <c r="I177" s="23"/>
      <c r="J177" s="23"/>
      <c r="K177" s="21"/>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41"/>
      <c r="BP177" s="48"/>
    </row>
    <row r="178" spans="1:68" s="24" customFormat="1" x14ac:dyDescent="0.5">
      <c r="A178" s="178"/>
      <c r="B178" s="21"/>
      <c r="C178" s="21"/>
      <c r="D178" s="21"/>
      <c r="E178" s="21"/>
      <c r="F178" s="23"/>
      <c r="G178" s="23"/>
      <c r="H178" s="23"/>
      <c r="I178" s="23"/>
      <c r="J178" s="23"/>
      <c r="K178" s="21"/>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41"/>
      <c r="BP178" s="48"/>
    </row>
    <row r="179" spans="1:68" s="24" customFormat="1" x14ac:dyDescent="0.5">
      <c r="A179" s="178"/>
      <c r="B179" s="21"/>
      <c r="C179" s="21"/>
      <c r="D179" s="21"/>
      <c r="E179" s="21"/>
      <c r="F179" s="23"/>
      <c r="G179" s="23"/>
      <c r="H179" s="23"/>
      <c r="I179" s="23"/>
      <c r="J179" s="23"/>
      <c r="K179" s="21"/>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41"/>
      <c r="BP179" s="48"/>
    </row>
    <row r="180" spans="1:68" s="24" customFormat="1" x14ac:dyDescent="0.5">
      <c r="A180" s="178"/>
      <c r="B180" s="21"/>
      <c r="C180" s="21"/>
      <c r="D180" s="21"/>
      <c r="E180" s="21"/>
      <c r="F180" s="23"/>
      <c r="G180" s="23"/>
      <c r="H180" s="23"/>
      <c r="I180" s="23"/>
      <c r="J180" s="23"/>
      <c r="K180" s="21"/>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41"/>
      <c r="BP180" s="48"/>
    </row>
    <row r="181" spans="1:68" s="24" customFormat="1" x14ac:dyDescent="0.5">
      <c r="A181" s="178"/>
      <c r="B181" s="21"/>
      <c r="C181" s="21"/>
      <c r="D181" s="21"/>
      <c r="E181" s="21"/>
      <c r="F181" s="23"/>
      <c r="G181" s="23"/>
      <c r="H181" s="23"/>
      <c r="I181" s="23"/>
      <c r="J181" s="23"/>
      <c r="K181" s="21"/>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41"/>
      <c r="BP181" s="48"/>
    </row>
    <row r="182" spans="1:68" s="24" customFormat="1" x14ac:dyDescent="0.5">
      <c r="A182" s="178"/>
      <c r="B182" s="21"/>
      <c r="C182" s="21"/>
      <c r="D182" s="21"/>
      <c r="E182" s="21"/>
      <c r="F182" s="23"/>
      <c r="G182" s="23"/>
      <c r="H182" s="23"/>
      <c r="I182" s="23"/>
      <c r="J182" s="23"/>
      <c r="K182" s="21"/>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41"/>
      <c r="BP182" s="48"/>
    </row>
    <row r="183" spans="1:68" s="24" customFormat="1" x14ac:dyDescent="0.5">
      <c r="A183" s="178"/>
      <c r="B183" s="21"/>
      <c r="C183" s="21"/>
      <c r="D183" s="21"/>
      <c r="E183" s="21"/>
      <c r="F183" s="23"/>
      <c r="G183" s="23"/>
      <c r="H183" s="23"/>
      <c r="I183" s="23"/>
      <c r="J183" s="23"/>
      <c r="K183" s="21"/>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41"/>
      <c r="BP183" s="48"/>
    </row>
    <row r="184" spans="1:68" s="24" customFormat="1" x14ac:dyDescent="0.5">
      <c r="A184" s="178"/>
      <c r="B184" s="21"/>
      <c r="C184" s="21"/>
      <c r="D184" s="21"/>
      <c r="E184" s="21"/>
      <c r="F184" s="23"/>
      <c r="G184" s="23"/>
      <c r="H184" s="23"/>
      <c r="I184" s="23"/>
      <c r="J184" s="23"/>
      <c r="K184" s="21"/>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41"/>
      <c r="BP184" s="48"/>
    </row>
    <row r="185" spans="1:68" s="24" customFormat="1" x14ac:dyDescent="0.5">
      <c r="A185" s="178"/>
      <c r="B185" s="21"/>
      <c r="C185" s="21"/>
      <c r="D185" s="21"/>
      <c r="E185" s="21"/>
      <c r="F185" s="23"/>
      <c r="G185" s="23"/>
      <c r="H185" s="23"/>
      <c r="I185" s="23"/>
      <c r="J185" s="23"/>
      <c r="K185" s="21"/>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41"/>
      <c r="BP185" s="48"/>
    </row>
    <row r="186" spans="1:68" s="24" customFormat="1" x14ac:dyDescent="0.5">
      <c r="A186" s="178"/>
      <c r="B186" s="21"/>
      <c r="C186" s="21"/>
      <c r="D186" s="21"/>
      <c r="E186" s="21"/>
      <c r="F186" s="23"/>
      <c r="G186" s="23"/>
      <c r="H186" s="23"/>
      <c r="I186" s="23"/>
      <c r="J186" s="23"/>
      <c r="K186" s="21"/>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41"/>
      <c r="BP186" s="48"/>
    </row>
    <row r="187" spans="1:68" s="24" customFormat="1" x14ac:dyDescent="0.5">
      <c r="A187" s="178"/>
      <c r="B187" s="21"/>
      <c r="C187" s="21"/>
      <c r="D187" s="21"/>
      <c r="E187" s="21"/>
      <c r="F187" s="23"/>
      <c r="G187" s="23"/>
      <c r="H187" s="23"/>
      <c r="I187" s="23"/>
      <c r="J187" s="23"/>
      <c r="K187" s="21"/>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41"/>
      <c r="BP187" s="48"/>
    </row>
    <row r="188" spans="1:68" s="24" customFormat="1" x14ac:dyDescent="0.5">
      <c r="A188" s="178"/>
      <c r="B188" s="21"/>
      <c r="C188" s="21"/>
      <c r="D188" s="21"/>
      <c r="E188" s="21"/>
      <c r="F188" s="23"/>
      <c r="G188" s="23"/>
      <c r="H188" s="23"/>
      <c r="I188" s="23"/>
      <c r="J188" s="23"/>
      <c r="K188" s="21"/>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41"/>
      <c r="BP188" s="48"/>
    </row>
    <row r="189" spans="1:68" s="24" customFormat="1" x14ac:dyDescent="0.5">
      <c r="A189" s="178"/>
      <c r="B189" s="21"/>
      <c r="C189" s="21"/>
      <c r="D189" s="21"/>
      <c r="E189" s="21"/>
      <c r="F189" s="23"/>
      <c r="G189" s="23"/>
      <c r="H189" s="23"/>
      <c r="I189" s="23"/>
      <c r="J189" s="23"/>
      <c r="K189" s="21"/>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41"/>
      <c r="BP189" s="48"/>
    </row>
    <row r="190" spans="1:68" s="24" customFormat="1" x14ac:dyDescent="0.5">
      <c r="A190" s="178"/>
      <c r="B190" s="21"/>
      <c r="C190" s="21"/>
      <c r="D190" s="21"/>
      <c r="E190" s="21"/>
      <c r="F190" s="23"/>
      <c r="G190" s="23"/>
      <c r="H190" s="23"/>
      <c r="I190" s="23"/>
      <c r="J190" s="23"/>
      <c r="K190" s="21"/>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41"/>
      <c r="BP190" s="48"/>
    </row>
    <row r="191" spans="1:68" s="24" customFormat="1" x14ac:dyDescent="0.5">
      <c r="A191" s="178"/>
      <c r="B191" s="21"/>
      <c r="C191" s="21"/>
      <c r="D191" s="21"/>
      <c r="E191" s="21"/>
      <c r="F191" s="23"/>
      <c r="G191" s="23"/>
      <c r="H191" s="23"/>
      <c r="I191" s="23"/>
      <c r="J191" s="23"/>
      <c r="K191" s="21"/>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41"/>
      <c r="BP191" s="48"/>
    </row>
    <row r="192" spans="1:68" s="24" customFormat="1" x14ac:dyDescent="0.5">
      <c r="A192" s="178"/>
      <c r="B192" s="21"/>
      <c r="C192" s="21"/>
      <c r="D192" s="21"/>
      <c r="E192" s="21"/>
      <c r="F192" s="23"/>
      <c r="G192" s="23"/>
      <c r="H192" s="23"/>
      <c r="I192" s="23"/>
      <c r="J192" s="23"/>
      <c r="K192" s="21"/>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41"/>
      <c r="BP192" s="48"/>
    </row>
    <row r="193" spans="1:68" s="24" customFormat="1" x14ac:dyDescent="0.5">
      <c r="A193" s="178"/>
      <c r="B193" s="21"/>
      <c r="C193" s="21"/>
      <c r="D193" s="21"/>
      <c r="E193" s="21"/>
      <c r="F193" s="23"/>
      <c r="G193" s="23"/>
      <c r="H193" s="23"/>
      <c r="I193" s="23"/>
      <c r="J193" s="23"/>
      <c r="K193" s="21"/>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41"/>
      <c r="BP193" s="48"/>
    </row>
    <row r="194" spans="1:68" s="24" customFormat="1" x14ac:dyDescent="0.5">
      <c r="A194" s="178"/>
      <c r="B194" s="21"/>
      <c r="C194" s="21"/>
      <c r="D194" s="21"/>
      <c r="E194" s="21"/>
      <c r="F194" s="23"/>
      <c r="G194" s="23"/>
      <c r="H194" s="23"/>
      <c r="I194" s="23"/>
      <c r="J194" s="23"/>
      <c r="K194" s="21"/>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41"/>
      <c r="BP194" s="48"/>
    </row>
    <row r="195" spans="1:68" s="24" customFormat="1" x14ac:dyDescent="0.5">
      <c r="A195" s="178"/>
      <c r="B195" s="21"/>
      <c r="C195" s="21"/>
      <c r="D195" s="21"/>
      <c r="E195" s="21"/>
      <c r="F195" s="23"/>
      <c r="G195" s="23"/>
      <c r="H195" s="23"/>
      <c r="I195" s="23"/>
      <c r="J195" s="23"/>
      <c r="K195" s="21"/>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41"/>
      <c r="BP195" s="48"/>
    </row>
    <row r="196" spans="1:68" s="24" customFormat="1" x14ac:dyDescent="0.5">
      <c r="A196" s="178"/>
      <c r="B196" s="21"/>
      <c r="C196" s="21"/>
      <c r="D196" s="21"/>
      <c r="E196" s="21"/>
      <c r="F196" s="23"/>
      <c r="G196" s="23"/>
      <c r="H196" s="23"/>
      <c r="I196" s="23"/>
      <c r="J196" s="23"/>
      <c r="K196" s="21"/>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41"/>
      <c r="BP196" s="48"/>
    </row>
    <row r="197" spans="1:68" s="24" customFormat="1" x14ac:dyDescent="0.5">
      <c r="A197" s="178"/>
      <c r="B197" s="21"/>
      <c r="C197" s="21"/>
      <c r="D197" s="21"/>
      <c r="E197" s="21"/>
      <c r="F197" s="23"/>
      <c r="G197" s="23"/>
      <c r="H197" s="23"/>
      <c r="I197" s="23"/>
      <c r="J197" s="23"/>
      <c r="K197" s="21"/>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41"/>
      <c r="BP197" s="48"/>
    </row>
    <row r="198" spans="1:68" s="24" customFormat="1" x14ac:dyDescent="0.5">
      <c r="A198" s="178"/>
      <c r="B198" s="21"/>
      <c r="C198" s="21"/>
      <c r="D198" s="21"/>
      <c r="E198" s="21"/>
      <c r="F198" s="23"/>
      <c r="G198" s="23"/>
      <c r="H198" s="23"/>
      <c r="I198" s="23"/>
      <c r="J198" s="23"/>
      <c r="K198" s="21"/>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41"/>
      <c r="BP198" s="48"/>
    </row>
    <row r="199" spans="1:68" s="24" customFormat="1" x14ac:dyDescent="0.5">
      <c r="A199" s="178"/>
      <c r="B199" s="21"/>
      <c r="C199" s="21"/>
      <c r="D199" s="21"/>
      <c r="E199" s="21"/>
      <c r="F199" s="23"/>
      <c r="G199" s="23"/>
      <c r="H199" s="23"/>
      <c r="I199" s="23"/>
      <c r="J199" s="23"/>
      <c r="K199" s="21"/>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41"/>
      <c r="BP199" s="48"/>
    </row>
    <row r="200" spans="1:68" s="24" customFormat="1" x14ac:dyDescent="0.5">
      <c r="A200" s="178"/>
      <c r="B200" s="21"/>
      <c r="C200" s="21"/>
      <c r="D200" s="21"/>
      <c r="E200" s="21"/>
      <c r="F200" s="23"/>
      <c r="G200" s="23"/>
      <c r="H200" s="23"/>
      <c r="I200" s="23"/>
      <c r="J200" s="23"/>
      <c r="K200" s="21"/>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41"/>
      <c r="BP200" s="48"/>
    </row>
    <row r="201" spans="1:68" s="24" customFormat="1" x14ac:dyDescent="0.5">
      <c r="A201" s="178"/>
      <c r="B201" s="21"/>
      <c r="C201" s="21"/>
      <c r="D201" s="21"/>
      <c r="E201" s="21"/>
      <c r="F201" s="23"/>
      <c r="G201" s="23"/>
      <c r="H201" s="23"/>
      <c r="I201" s="23"/>
      <c r="J201" s="23"/>
      <c r="K201" s="21"/>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41"/>
      <c r="BP201" s="48"/>
    </row>
    <row r="202" spans="1:68" s="24" customFormat="1" x14ac:dyDescent="0.5">
      <c r="A202" s="178"/>
      <c r="B202" s="21"/>
      <c r="C202" s="21"/>
      <c r="D202" s="21"/>
      <c r="E202" s="21"/>
      <c r="F202" s="23"/>
      <c r="G202" s="23"/>
      <c r="H202" s="23"/>
      <c r="I202" s="23"/>
      <c r="J202" s="23"/>
      <c r="K202" s="21"/>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41"/>
      <c r="BP202" s="48"/>
    </row>
    <row r="203" spans="1:68" s="24" customFormat="1" x14ac:dyDescent="0.5">
      <c r="A203" s="178"/>
      <c r="B203" s="21"/>
      <c r="C203" s="21"/>
      <c r="D203" s="21"/>
      <c r="E203" s="21"/>
      <c r="F203" s="23"/>
      <c r="G203" s="23"/>
      <c r="H203" s="23"/>
      <c r="I203" s="23"/>
      <c r="J203" s="23"/>
      <c r="K203" s="21"/>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41"/>
      <c r="BP203" s="48"/>
    </row>
    <row r="204" spans="1:68" s="24" customFormat="1" x14ac:dyDescent="0.5">
      <c r="A204" s="178"/>
      <c r="B204" s="21"/>
      <c r="C204" s="21"/>
      <c r="D204" s="21"/>
      <c r="E204" s="21"/>
      <c r="F204" s="23"/>
      <c r="G204" s="23"/>
      <c r="H204" s="23"/>
      <c r="I204" s="23"/>
      <c r="J204" s="23"/>
      <c r="K204" s="21"/>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41"/>
      <c r="BP204" s="48"/>
    </row>
    <row r="205" spans="1:68" s="24" customFormat="1" x14ac:dyDescent="0.5">
      <c r="A205" s="178"/>
      <c r="B205" s="21"/>
      <c r="C205" s="21"/>
      <c r="D205" s="21"/>
      <c r="E205" s="21"/>
      <c r="F205" s="23"/>
      <c r="G205" s="23"/>
      <c r="H205" s="23"/>
      <c r="I205" s="23"/>
      <c r="J205" s="23"/>
      <c r="K205" s="21"/>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41"/>
      <c r="BP205" s="48"/>
    </row>
    <row r="206" spans="1:68" s="24" customFormat="1" x14ac:dyDescent="0.5">
      <c r="A206" s="178"/>
      <c r="B206" s="21"/>
      <c r="C206" s="21"/>
      <c r="D206" s="21"/>
      <c r="E206" s="21"/>
      <c r="F206" s="23"/>
      <c r="G206" s="23"/>
      <c r="H206" s="23"/>
      <c r="I206" s="23"/>
      <c r="J206" s="23"/>
      <c r="K206" s="21"/>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41"/>
      <c r="BP206" s="48"/>
    </row>
    <row r="207" spans="1:68" s="24" customFormat="1" x14ac:dyDescent="0.5">
      <c r="A207" s="178"/>
      <c r="B207" s="21"/>
      <c r="C207" s="21"/>
      <c r="D207" s="21"/>
      <c r="E207" s="21"/>
      <c r="F207" s="23"/>
      <c r="G207" s="23"/>
      <c r="H207" s="23"/>
      <c r="I207" s="23"/>
      <c r="J207" s="23"/>
      <c r="K207" s="21"/>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41"/>
      <c r="BP207" s="48"/>
    </row>
    <row r="208" spans="1:68" s="24" customFormat="1" x14ac:dyDescent="0.5">
      <c r="A208" s="178"/>
      <c r="B208" s="21"/>
      <c r="C208" s="21"/>
      <c r="D208" s="21"/>
      <c r="E208" s="21"/>
      <c r="F208" s="23"/>
      <c r="G208" s="23"/>
      <c r="H208" s="23"/>
      <c r="I208" s="23"/>
      <c r="J208" s="23"/>
      <c r="K208" s="21"/>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41"/>
      <c r="BP208" s="48"/>
    </row>
    <row r="209" spans="1:68" s="24" customFormat="1" x14ac:dyDescent="0.5">
      <c r="A209" s="178"/>
      <c r="B209" s="21"/>
      <c r="C209" s="21"/>
      <c r="D209" s="21"/>
      <c r="E209" s="21"/>
      <c r="F209" s="23"/>
      <c r="G209" s="23"/>
      <c r="H209" s="23"/>
      <c r="I209" s="23"/>
      <c r="J209" s="23"/>
      <c r="K209" s="21"/>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41"/>
      <c r="BP209" s="48"/>
    </row>
    <row r="210" spans="1:68" s="24" customFormat="1" x14ac:dyDescent="0.5">
      <c r="A210" s="178"/>
      <c r="B210" s="21"/>
      <c r="C210" s="21"/>
      <c r="D210" s="21"/>
      <c r="E210" s="21"/>
      <c r="F210" s="23"/>
      <c r="G210" s="23"/>
      <c r="H210" s="23"/>
      <c r="I210" s="23"/>
      <c r="J210" s="23"/>
      <c r="K210" s="21"/>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41"/>
      <c r="BP210" s="48"/>
    </row>
    <row r="211" spans="1:68" s="24" customFormat="1" x14ac:dyDescent="0.5">
      <c r="A211" s="178"/>
      <c r="B211" s="21"/>
      <c r="C211" s="21"/>
      <c r="D211" s="21"/>
      <c r="E211" s="21"/>
      <c r="F211" s="23"/>
      <c r="G211" s="23"/>
      <c r="H211" s="23"/>
      <c r="I211" s="23"/>
      <c r="J211" s="23"/>
      <c r="K211" s="21"/>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41"/>
      <c r="BP211" s="48"/>
    </row>
    <row r="212" spans="1:68" s="24" customFormat="1" x14ac:dyDescent="0.5">
      <c r="A212" s="178"/>
      <c r="B212" s="21"/>
      <c r="C212" s="21"/>
      <c r="D212" s="21"/>
      <c r="E212" s="21"/>
      <c r="F212" s="23"/>
      <c r="G212" s="23"/>
      <c r="H212" s="23"/>
      <c r="I212" s="23"/>
      <c r="J212" s="23"/>
      <c r="K212" s="21"/>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41"/>
      <c r="BP212" s="48"/>
    </row>
    <row r="213" spans="1:68" s="24" customFormat="1" x14ac:dyDescent="0.5">
      <c r="A213" s="178"/>
      <c r="B213" s="21"/>
      <c r="C213" s="21"/>
      <c r="D213" s="21"/>
      <c r="E213" s="21"/>
      <c r="F213" s="23"/>
      <c r="G213" s="23"/>
      <c r="H213" s="23"/>
      <c r="I213" s="23"/>
      <c r="J213" s="23"/>
      <c r="K213" s="21"/>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7"/>
      <c r="BH213" s="27"/>
      <c r="BI213" s="27"/>
      <c r="BJ213" s="27"/>
      <c r="BK213" s="27"/>
      <c r="BL213" s="27"/>
      <c r="BM213" s="27"/>
      <c r="BN213" s="27"/>
      <c r="BO213" s="41"/>
      <c r="BP213" s="48"/>
    </row>
    <row r="214" spans="1:68" s="24" customFormat="1" x14ac:dyDescent="0.5">
      <c r="A214" s="178"/>
      <c r="B214" s="21"/>
      <c r="C214" s="21"/>
      <c r="D214" s="21"/>
      <c r="E214" s="21"/>
      <c r="F214" s="23"/>
      <c r="G214" s="23"/>
      <c r="H214" s="23"/>
      <c r="I214" s="23"/>
      <c r="J214" s="23"/>
      <c r="K214" s="21"/>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41"/>
      <c r="BP214" s="48"/>
    </row>
    <row r="215" spans="1:68" s="24" customFormat="1" x14ac:dyDescent="0.5">
      <c r="A215" s="178"/>
      <c r="B215" s="21"/>
      <c r="C215" s="21"/>
      <c r="D215" s="21"/>
      <c r="E215" s="21"/>
      <c r="F215" s="23"/>
      <c r="G215" s="23"/>
      <c r="H215" s="23"/>
      <c r="I215" s="23"/>
      <c r="J215" s="23"/>
      <c r="K215" s="21"/>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7"/>
      <c r="BH215" s="27"/>
      <c r="BI215" s="27"/>
      <c r="BJ215" s="27"/>
      <c r="BK215" s="27"/>
      <c r="BL215" s="27"/>
      <c r="BM215" s="27"/>
      <c r="BN215" s="27"/>
      <c r="BO215" s="41"/>
      <c r="BP215" s="48"/>
    </row>
    <row r="216" spans="1:68" s="24" customFormat="1" x14ac:dyDescent="0.5">
      <c r="A216" s="178"/>
      <c r="B216" s="21"/>
      <c r="C216" s="21"/>
      <c r="D216" s="21"/>
      <c r="E216" s="21"/>
      <c r="F216" s="23"/>
      <c r="G216" s="23"/>
      <c r="H216" s="23"/>
      <c r="I216" s="23"/>
      <c r="J216" s="23"/>
      <c r="K216" s="21"/>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7"/>
      <c r="BH216" s="27"/>
      <c r="BI216" s="27"/>
      <c r="BJ216" s="27"/>
      <c r="BK216" s="27"/>
      <c r="BL216" s="27"/>
      <c r="BM216" s="27"/>
      <c r="BN216" s="27"/>
      <c r="BO216" s="41"/>
      <c r="BP216" s="48"/>
    </row>
    <row r="217" spans="1:68" s="24" customFormat="1" x14ac:dyDescent="0.5">
      <c r="A217" s="178"/>
      <c r="B217" s="21"/>
      <c r="C217" s="21"/>
      <c r="D217" s="21"/>
      <c r="E217" s="21"/>
      <c r="F217" s="23"/>
      <c r="G217" s="23"/>
      <c r="H217" s="23"/>
      <c r="I217" s="23"/>
      <c r="J217" s="23"/>
      <c r="K217" s="21"/>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41"/>
      <c r="BP217" s="48"/>
    </row>
    <row r="218" spans="1:68" s="24" customFormat="1" x14ac:dyDescent="0.5">
      <c r="A218" s="178"/>
      <c r="B218" s="21"/>
      <c r="C218" s="21"/>
      <c r="D218" s="21"/>
      <c r="E218" s="21"/>
      <c r="F218" s="23"/>
      <c r="G218" s="23"/>
      <c r="H218" s="23"/>
      <c r="I218" s="23"/>
      <c r="J218" s="23"/>
      <c r="K218" s="21"/>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41"/>
      <c r="BP218" s="48"/>
    </row>
    <row r="219" spans="1:68" s="24" customFormat="1" x14ac:dyDescent="0.5">
      <c r="A219" s="178"/>
      <c r="B219" s="21"/>
      <c r="C219" s="21"/>
      <c r="D219" s="21"/>
      <c r="E219" s="21"/>
      <c r="F219" s="23"/>
      <c r="G219" s="23"/>
      <c r="H219" s="23"/>
      <c r="I219" s="23"/>
      <c r="J219" s="23"/>
      <c r="K219" s="21"/>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41"/>
      <c r="BP219" s="48"/>
    </row>
    <row r="220" spans="1:68" s="24" customFormat="1" x14ac:dyDescent="0.5">
      <c r="A220" s="178"/>
      <c r="B220" s="21"/>
      <c r="C220" s="21"/>
      <c r="D220" s="21"/>
      <c r="E220" s="21"/>
      <c r="F220" s="23"/>
      <c r="G220" s="23"/>
      <c r="H220" s="23"/>
      <c r="I220" s="23"/>
      <c r="J220" s="23"/>
      <c r="K220" s="21"/>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41"/>
      <c r="BP220" s="48"/>
    </row>
    <row r="221" spans="1:68" s="24" customFormat="1" x14ac:dyDescent="0.5">
      <c r="A221" s="178"/>
      <c r="B221" s="21"/>
      <c r="C221" s="21"/>
      <c r="D221" s="21"/>
      <c r="E221" s="21"/>
      <c r="F221" s="23"/>
      <c r="G221" s="23"/>
      <c r="H221" s="23"/>
      <c r="I221" s="23"/>
      <c r="J221" s="23"/>
      <c r="K221" s="21"/>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41"/>
      <c r="BP221" s="48"/>
    </row>
    <row r="222" spans="1:68" s="24" customFormat="1" x14ac:dyDescent="0.5">
      <c r="A222" s="178"/>
      <c r="B222" s="21"/>
      <c r="C222" s="21"/>
      <c r="D222" s="21"/>
      <c r="E222" s="21"/>
      <c r="F222" s="23"/>
      <c r="G222" s="23"/>
      <c r="H222" s="23"/>
      <c r="I222" s="23"/>
      <c r="J222" s="23"/>
      <c r="K222" s="21"/>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41"/>
      <c r="BP222" s="48"/>
    </row>
    <row r="223" spans="1:68" s="24" customFormat="1" x14ac:dyDescent="0.5">
      <c r="A223" s="178"/>
      <c r="B223" s="21"/>
      <c r="C223" s="21"/>
      <c r="D223" s="21"/>
      <c r="E223" s="21"/>
      <c r="F223" s="23"/>
      <c r="G223" s="23"/>
      <c r="H223" s="23"/>
      <c r="I223" s="23"/>
      <c r="J223" s="23"/>
      <c r="K223" s="21"/>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41"/>
      <c r="BP223" s="48"/>
    </row>
    <row r="224" spans="1:68" s="24" customFormat="1" x14ac:dyDescent="0.5">
      <c r="A224" s="178"/>
      <c r="B224" s="21"/>
      <c r="C224" s="21"/>
      <c r="D224" s="21"/>
      <c r="E224" s="21"/>
      <c r="F224" s="23"/>
      <c r="G224" s="23"/>
      <c r="H224" s="23"/>
      <c r="I224" s="23"/>
      <c r="J224" s="23"/>
      <c r="K224" s="21"/>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41"/>
      <c r="BP224" s="48"/>
    </row>
    <row r="225" spans="1:68" s="24" customFormat="1" x14ac:dyDescent="0.5">
      <c r="A225" s="178"/>
      <c r="B225" s="21"/>
      <c r="C225" s="21"/>
      <c r="D225" s="21"/>
      <c r="E225" s="21"/>
      <c r="F225" s="23"/>
      <c r="G225" s="23"/>
      <c r="H225" s="23"/>
      <c r="I225" s="23"/>
      <c r="J225" s="23"/>
      <c r="K225" s="21"/>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7"/>
      <c r="BH225" s="27"/>
      <c r="BI225" s="27"/>
      <c r="BJ225" s="27"/>
      <c r="BK225" s="27"/>
      <c r="BL225" s="27"/>
      <c r="BM225" s="27"/>
      <c r="BN225" s="27"/>
      <c r="BO225" s="41"/>
      <c r="BP225" s="48"/>
    </row>
    <row r="226" spans="1:68" s="24" customFormat="1" x14ac:dyDescent="0.5">
      <c r="A226" s="178"/>
      <c r="B226" s="21"/>
      <c r="C226" s="21"/>
      <c r="D226" s="21"/>
      <c r="E226" s="21"/>
      <c r="F226" s="23"/>
      <c r="G226" s="23"/>
      <c r="H226" s="23"/>
      <c r="I226" s="23"/>
      <c r="J226" s="23"/>
      <c r="K226" s="21"/>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41"/>
      <c r="BP226" s="48"/>
    </row>
    <row r="227" spans="1:68" s="24" customFormat="1" x14ac:dyDescent="0.5">
      <c r="A227" s="178"/>
      <c r="B227" s="21"/>
      <c r="C227" s="21"/>
      <c r="D227" s="21"/>
      <c r="E227" s="21"/>
      <c r="F227" s="23"/>
      <c r="G227" s="23"/>
      <c r="H227" s="23"/>
      <c r="I227" s="23"/>
      <c r="J227" s="23"/>
      <c r="K227" s="21"/>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41"/>
      <c r="BP227" s="48"/>
    </row>
    <row r="228" spans="1:68" s="24" customFormat="1" x14ac:dyDescent="0.5">
      <c r="A228" s="178"/>
      <c r="B228" s="21"/>
      <c r="C228" s="21"/>
      <c r="D228" s="21"/>
      <c r="E228" s="21"/>
      <c r="F228" s="23"/>
      <c r="G228" s="23"/>
      <c r="H228" s="23"/>
      <c r="I228" s="23"/>
      <c r="J228" s="23"/>
      <c r="K228" s="21"/>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41"/>
      <c r="BP228" s="48"/>
    </row>
    <row r="229" spans="1:68" s="24" customFormat="1" x14ac:dyDescent="0.5">
      <c r="A229" s="178"/>
      <c r="B229" s="21"/>
      <c r="C229" s="21"/>
      <c r="D229" s="21"/>
      <c r="E229" s="21"/>
      <c r="F229" s="23"/>
      <c r="G229" s="23"/>
      <c r="H229" s="23"/>
      <c r="I229" s="23"/>
      <c r="J229" s="23"/>
      <c r="K229" s="21"/>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41"/>
      <c r="BP229" s="48"/>
    </row>
    <row r="230" spans="1:68" s="24" customFormat="1" x14ac:dyDescent="0.5">
      <c r="A230" s="178"/>
      <c r="B230" s="21"/>
      <c r="C230" s="21"/>
      <c r="D230" s="21"/>
      <c r="E230" s="21"/>
      <c r="F230" s="23"/>
      <c r="G230" s="23"/>
      <c r="H230" s="23"/>
      <c r="I230" s="23"/>
      <c r="J230" s="23"/>
      <c r="K230" s="21"/>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41"/>
      <c r="BP230" s="48"/>
    </row>
    <row r="231" spans="1:68" s="24" customFormat="1" x14ac:dyDescent="0.5">
      <c r="A231" s="178"/>
      <c r="B231" s="21"/>
      <c r="C231" s="21"/>
      <c r="D231" s="21"/>
      <c r="E231" s="21"/>
      <c r="F231" s="23"/>
      <c r="G231" s="23"/>
      <c r="H231" s="23"/>
      <c r="I231" s="23"/>
      <c r="J231" s="23"/>
      <c r="K231" s="21"/>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7"/>
      <c r="BH231" s="27"/>
      <c r="BI231" s="27"/>
      <c r="BJ231" s="27"/>
      <c r="BK231" s="27"/>
      <c r="BL231" s="27"/>
      <c r="BM231" s="27"/>
      <c r="BN231" s="27"/>
      <c r="BO231" s="41"/>
      <c r="BP231" s="48"/>
    </row>
    <row r="232" spans="1:68" s="24" customFormat="1" x14ac:dyDescent="0.5">
      <c r="A232" s="178"/>
      <c r="B232" s="21"/>
      <c r="C232" s="21"/>
      <c r="D232" s="21"/>
      <c r="E232" s="21"/>
      <c r="F232" s="23"/>
      <c r="G232" s="23"/>
      <c r="H232" s="23"/>
      <c r="I232" s="23"/>
      <c r="J232" s="23"/>
      <c r="K232" s="21"/>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41"/>
      <c r="BP232" s="48"/>
    </row>
    <row r="233" spans="1:68" s="24" customFormat="1" x14ac:dyDescent="0.5">
      <c r="A233" s="178"/>
      <c r="B233" s="21"/>
      <c r="C233" s="21"/>
      <c r="D233" s="21"/>
      <c r="E233" s="21"/>
      <c r="F233" s="23"/>
      <c r="G233" s="23"/>
      <c r="H233" s="23"/>
      <c r="I233" s="23"/>
      <c r="J233" s="23"/>
      <c r="K233" s="21"/>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7"/>
      <c r="BH233" s="27"/>
      <c r="BI233" s="27"/>
      <c r="BJ233" s="27"/>
      <c r="BK233" s="27"/>
      <c r="BL233" s="27"/>
      <c r="BM233" s="27"/>
      <c r="BN233" s="27"/>
      <c r="BO233" s="41"/>
      <c r="BP233" s="48"/>
    </row>
    <row r="234" spans="1:68" s="24" customFormat="1" x14ac:dyDescent="0.5">
      <c r="A234" s="178"/>
      <c r="B234" s="21"/>
      <c r="C234" s="21"/>
      <c r="D234" s="21"/>
      <c r="E234" s="21"/>
      <c r="F234" s="23"/>
      <c r="G234" s="23"/>
      <c r="H234" s="23"/>
      <c r="I234" s="23"/>
      <c r="J234" s="23"/>
      <c r="K234" s="21"/>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41"/>
      <c r="BP234" s="48"/>
    </row>
    <row r="235" spans="1:68" s="24" customFormat="1" x14ac:dyDescent="0.5">
      <c r="A235" s="178"/>
      <c r="B235" s="21"/>
      <c r="C235" s="21"/>
      <c r="D235" s="21"/>
      <c r="E235" s="21"/>
      <c r="F235" s="23"/>
      <c r="G235" s="23"/>
      <c r="H235" s="23"/>
      <c r="I235" s="23"/>
      <c r="J235" s="23"/>
      <c r="K235" s="21"/>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41"/>
      <c r="BP235" s="48"/>
    </row>
    <row r="236" spans="1:68" s="24" customFormat="1" x14ac:dyDescent="0.5">
      <c r="A236" s="178"/>
      <c r="B236" s="21"/>
      <c r="C236" s="21"/>
      <c r="D236" s="21"/>
      <c r="E236" s="21"/>
      <c r="F236" s="23"/>
      <c r="G236" s="23"/>
      <c r="H236" s="23"/>
      <c r="I236" s="23"/>
      <c r="J236" s="23"/>
      <c r="K236" s="21"/>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41"/>
      <c r="BP236" s="48"/>
    </row>
    <row r="237" spans="1:68" s="24" customFormat="1" x14ac:dyDescent="0.5">
      <c r="A237" s="178"/>
      <c r="B237" s="21"/>
      <c r="C237" s="21"/>
      <c r="D237" s="21"/>
      <c r="E237" s="21"/>
      <c r="F237" s="23"/>
      <c r="G237" s="23"/>
      <c r="H237" s="23"/>
      <c r="I237" s="23"/>
      <c r="J237" s="23"/>
      <c r="K237" s="21"/>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41"/>
      <c r="BP237" s="48"/>
    </row>
    <row r="238" spans="1:68" s="24" customFormat="1" x14ac:dyDescent="0.5">
      <c r="A238" s="178"/>
      <c r="B238" s="21"/>
      <c r="C238" s="21"/>
      <c r="D238" s="21"/>
      <c r="E238" s="21"/>
      <c r="F238" s="23"/>
      <c r="G238" s="23"/>
      <c r="H238" s="23"/>
      <c r="I238" s="23"/>
      <c r="J238" s="23"/>
      <c r="K238" s="21"/>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41"/>
      <c r="BP238" s="48"/>
    </row>
    <row r="239" spans="1:68" s="24" customFormat="1" x14ac:dyDescent="0.5">
      <c r="A239" s="178"/>
      <c r="B239" s="21"/>
      <c r="C239" s="21"/>
      <c r="D239" s="21"/>
      <c r="E239" s="21"/>
      <c r="F239" s="23"/>
      <c r="G239" s="23"/>
      <c r="H239" s="23"/>
      <c r="I239" s="23"/>
      <c r="J239" s="23"/>
      <c r="K239" s="21"/>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7"/>
      <c r="BH239" s="27"/>
      <c r="BI239" s="27"/>
      <c r="BJ239" s="27"/>
      <c r="BK239" s="27"/>
      <c r="BL239" s="27"/>
      <c r="BM239" s="27"/>
      <c r="BN239" s="27"/>
      <c r="BO239" s="41"/>
      <c r="BP239" s="48"/>
    </row>
    <row r="240" spans="1:68" s="24" customFormat="1" x14ac:dyDescent="0.5">
      <c r="A240" s="178"/>
      <c r="B240" s="21"/>
      <c r="C240" s="21"/>
      <c r="D240" s="21"/>
      <c r="E240" s="21"/>
      <c r="F240" s="23"/>
      <c r="G240" s="23"/>
      <c r="H240" s="23"/>
      <c r="I240" s="23"/>
      <c r="J240" s="23"/>
      <c r="K240" s="21"/>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41"/>
      <c r="BP240" s="48"/>
    </row>
    <row r="241" spans="1:68" s="24" customFormat="1" x14ac:dyDescent="0.5">
      <c r="A241" s="178"/>
      <c r="B241" s="21"/>
      <c r="C241" s="21"/>
      <c r="D241" s="21"/>
      <c r="E241" s="21"/>
      <c r="F241" s="23"/>
      <c r="G241" s="23"/>
      <c r="H241" s="23"/>
      <c r="I241" s="23"/>
      <c r="J241" s="23"/>
      <c r="K241" s="21"/>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27"/>
      <c r="BK241" s="27"/>
      <c r="BL241" s="27"/>
      <c r="BM241" s="27"/>
      <c r="BN241" s="27"/>
      <c r="BO241" s="41"/>
      <c r="BP241" s="48"/>
    </row>
    <row r="242" spans="1:68" s="24" customFormat="1" x14ac:dyDescent="0.5">
      <c r="A242" s="178"/>
      <c r="B242" s="21"/>
      <c r="C242" s="21"/>
      <c r="D242" s="21"/>
      <c r="E242" s="21"/>
      <c r="F242" s="23"/>
      <c r="G242" s="23"/>
      <c r="H242" s="23"/>
      <c r="I242" s="23"/>
      <c r="J242" s="23"/>
      <c r="K242" s="21"/>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27"/>
      <c r="BK242" s="27"/>
      <c r="BL242" s="27"/>
      <c r="BM242" s="27"/>
      <c r="BN242" s="27"/>
      <c r="BO242" s="41"/>
      <c r="BP242" s="48"/>
    </row>
    <row r="243" spans="1:68" s="24" customFormat="1" x14ac:dyDescent="0.5">
      <c r="A243" s="178"/>
      <c r="B243" s="21"/>
      <c r="C243" s="21"/>
      <c r="D243" s="21"/>
      <c r="E243" s="21"/>
      <c r="F243" s="23"/>
      <c r="G243" s="23"/>
      <c r="H243" s="23"/>
      <c r="I243" s="23"/>
      <c r="J243" s="23"/>
      <c r="K243" s="21"/>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41"/>
      <c r="BP243" s="48"/>
    </row>
    <row r="244" spans="1:68" s="24" customFormat="1" x14ac:dyDescent="0.5">
      <c r="A244" s="178"/>
      <c r="B244" s="21"/>
      <c r="C244" s="21"/>
      <c r="D244" s="21"/>
      <c r="E244" s="21"/>
      <c r="F244" s="23"/>
      <c r="G244" s="23"/>
      <c r="H244" s="23"/>
      <c r="I244" s="23"/>
      <c r="J244" s="23"/>
      <c r="K244" s="21"/>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27"/>
      <c r="BK244" s="27"/>
      <c r="BL244" s="27"/>
      <c r="BM244" s="27"/>
      <c r="BN244" s="27"/>
      <c r="BO244" s="41"/>
      <c r="BP244" s="48"/>
    </row>
    <row r="245" spans="1:68" s="24" customFormat="1" x14ac:dyDescent="0.5">
      <c r="A245" s="178"/>
      <c r="B245" s="21"/>
      <c r="C245" s="21"/>
      <c r="D245" s="21"/>
      <c r="E245" s="21"/>
      <c r="F245" s="23"/>
      <c r="G245" s="23"/>
      <c r="H245" s="23"/>
      <c r="I245" s="23"/>
      <c r="J245" s="23"/>
      <c r="K245" s="21"/>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27"/>
      <c r="BK245" s="27"/>
      <c r="BL245" s="27"/>
      <c r="BM245" s="27"/>
      <c r="BN245" s="27"/>
      <c r="BO245" s="41"/>
      <c r="BP245" s="48"/>
    </row>
    <row r="246" spans="1:68" s="24" customFormat="1" x14ac:dyDescent="0.5">
      <c r="A246" s="178"/>
      <c r="B246" s="21"/>
      <c r="C246" s="21"/>
      <c r="D246" s="21"/>
      <c r="E246" s="21"/>
      <c r="F246" s="23"/>
      <c r="G246" s="23"/>
      <c r="H246" s="23"/>
      <c r="I246" s="23"/>
      <c r="J246" s="23"/>
      <c r="K246" s="21"/>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41"/>
      <c r="BP246" s="48"/>
    </row>
    <row r="247" spans="1:68" s="24" customFormat="1" x14ac:dyDescent="0.5">
      <c r="A247" s="178"/>
      <c r="B247" s="21"/>
      <c r="C247" s="21"/>
      <c r="D247" s="21"/>
      <c r="E247" s="21"/>
      <c r="F247" s="23"/>
      <c r="G247" s="23"/>
      <c r="H247" s="23"/>
      <c r="I247" s="23"/>
      <c r="J247" s="23"/>
      <c r="K247" s="21"/>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27"/>
      <c r="BK247" s="27"/>
      <c r="BL247" s="27"/>
      <c r="BM247" s="27"/>
      <c r="BN247" s="27"/>
      <c r="BO247" s="41"/>
      <c r="BP247" s="48"/>
    </row>
    <row r="248" spans="1:68" s="24" customFormat="1" x14ac:dyDescent="0.5">
      <c r="A248" s="178"/>
      <c r="B248" s="21"/>
      <c r="C248" s="21"/>
      <c r="D248" s="21"/>
      <c r="E248" s="21"/>
      <c r="F248" s="23"/>
      <c r="G248" s="23"/>
      <c r="H248" s="23"/>
      <c r="I248" s="23"/>
      <c r="J248" s="23"/>
      <c r="K248" s="21"/>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41"/>
      <c r="BP248" s="48"/>
    </row>
    <row r="249" spans="1:68" s="24" customFormat="1" x14ac:dyDescent="0.5">
      <c r="A249" s="178"/>
      <c r="B249" s="21"/>
      <c r="C249" s="21"/>
      <c r="D249" s="21"/>
      <c r="E249" s="21"/>
      <c r="F249" s="23"/>
      <c r="G249" s="23"/>
      <c r="H249" s="23"/>
      <c r="I249" s="23"/>
      <c r="J249" s="23"/>
      <c r="K249" s="21"/>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41"/>
      <c r="BP249" s="48"/>
    </row>
    <row r="250" spans="1:68" s="24" customFormat="1" x14ac:dyDescent="0.5">
      <c r="A250" s="178"/>
      <c r="B250" s="21"/>
      <c r="C250" s="21"/>
      <c r="D250" s="21"/>
      <c r="E250" s="21"/>
      <c r="F250" s="23"/>
      <c r="G250" s="23"/>
      <c r="H250" s="23"/>
      <c r="I250" s="23"/>
      <c r="J250" s="23"/>
      <c r="K250" s="21"/>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27"/>
      <c r="BK250" s="27"/>
      <c r="BL250" s="27"/>
      <c r="BM250" s="27"/>
      <c r="BN250" s="27"/>
      <c r="BO250" s="41"/>
      <c r="BP250" s="48"/>
    </row>
    <row r="251" spans="1:68" s="24" customFormat="1" x14ac:dyDescent="0.5">
      <c r="A251" s="178"/>
      <c r="B251" s="21"/>
      <c r="C251" s="21"/>
      <c r="D251" s="21"/>
      <c r="E251" s="21"/>
      <c r="F251" s="23"/>
      <c r="G251" s="23"/>
      <c r="H251" s="23"/>
      <c r="I251" s="23"/>
      <c r="J251" s="23"/>
      <c r="K251" s="21"/>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27"/>
      <c r="BK251" s="27"/>
      <c r="BL251" s="27"/>
      <c r="BM251" s="27"/>
      <c r="BN251" s="27"/>
      <c r="BO251" s="41"/>
      <c r="BP251" s="48"/>
    </row>
    <row r="252" spans="1:68" s="24" customFormat="1" x14ac:dyDescent="0.5">
      <c r="A252" s="178"/>
      <c r="B252" s="21"/>
      <c r="C252" s="21"/>
      <c r="D252" s="21"/>
      <c r="E252" s="21"/>
      <c r="F252" s="23"/>
      <c r="G252" s="23"/>
      <c r="H252" s="23"/>
      <c r="I252" s="23"/>
      <c r="J252" s="23"/>
      <c r="K252" s="21"/>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41"/>
      <c r="BP252" s="48"/>
    </row>
    <row r="253" spans="1:68" s="24" customFormat="1" x14ac:dyDescent="0.5">
      <c r="A253" s="178"/>
      <c r="B253" s="21"/>
      <c r="C253" s="21"/>
      <c r="D253" s="21"/>
      <c r="E253" s="21"/>
      <c r="F253" s="23"/>
      <c r="G253" s="23"/>
      <c r="H253" s="23"/>
      <c r="I253" s="23"/>
      <c r="J253" s="23"/>
      <c r="K253" s="21"/>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41"/>
      <c r="BP253" s="48"/>
    </row>
    <row r="254" spans="1:68" s="24" customFormat="1" x14ac:dyDescent="0.5">
      <c r="A254" s="178"/>
      <c r="B254" s="21"/>
      <c r="C254" s="21"/>
      <c r="D254" s="21"/>
      <c r="E254" s="21"/>
      <c r="F254" s="23"/>
      <c r="G254" s="23"/>
      <c r="H254" s="23"/>
      <c r="I254" s="23"/>
      <c r="J254" s="23"/>
      <c r="K254" s="21"/>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7"/>
      <c r="BH254" s="27"/>
      <c r="BI254" s="27"/>
      <c r="BJ254" s="27"/>
      <c r="BK254" s="27"/>
      <c r="BL254" s="27"/>
      <c r="BM254" s="27"/>
      <c r="BN254" s="27"/>
      <c r="BO254" s="41"/>
      <c r="BP254" s="48"/>
    </row>
    <row r="255" spans="1:68" s="24" customFormat="1" x14ac:dyDescent="0.5">
      <c r="A255" s="178"/>
      <c r="B255" s="21"/>
      <c r="C255" s="21"/>
      <c r="D255" s="21"/>
      <c r="E255" s="21"/>
      <c r="F255" s="23"/>
      <c r="G255" s="23"/>
      <c r="H255" s="23"/>
      <c r="I255" s="23"/>
      <c r="J255" s="23"/>
      <c r="K255" s="21"/>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41"/>
      <c r="BP255" s="48"/>
    </row>
    <row r="256" spans="1:68" s="24" customFormat="1" x14ac:dyDescent="0.5">
      <c r="A256" s="178"/>
      <c r="B256" s="21"/>
      <c r="C256" s="21"/>
      <c r="D256" s="21"/>
      <c r="E256" s="21"/>
      <c r="F256" s="23"/>
      <c r="G256" s="23"/>
      <c r="H256" s="23"/>
      <c r="I256" s="23"/>
      <c r="J256" s="23"/>
      <c r="K256" s="21"/>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7"/>
      <c r="BH256" s="27"/>
      <c r="BI256" s="27"/>
      <c r="BJ256" s="27"/>
      <c r="BK256" s="27"/>
      <c r="BL256" s="27"/>
      <c r="BM256" s="27"/>
      <c r="BN256" s="27"/>
      <c r="BO256" s="41"/>
      <c r="BP256" s="48"/>
    </row>
    <row r="257" spans="1:68" s="24" customFormat="1" x14ac:dyDescent="0.5">
      <c r="A257" s="178"/>
      <c r="B257" s="21"/>
      <c r="C257" s="21"/>
      <c r="D257" s="21"/>
      <c r="E257" s="21"/>
      <c r="F257" s="23"/>
      <c r="G257" s="23"/>
      <c r="H257" s="23"/>
      <c r="I257" s="23"/>
      <c r="J257" s="23"/>
      <c r="K257" s="21"/>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41"/>
      <c r="BP257" s="48"/>
    </row>
    <row r="258" spans="1:68" s="24" customFormat="1" x14ac:dyDescent="0.5">
      <c r="A258" s="178"/>
      <c r="B258" s="21"/>
      <c r="C258" s="21"/>
      <c r="D258" s="21"/>
      <c r="E258" s="21"/>
      <c r="F258" s="23"/>
      <c r="G258" s="23"/>
      <c r="H258" s="23"/>
      <c r="I258" s="23"/>
      <c r="J258" s="23"/>
      <c r="K258" s="21"/>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7"/>
      <c r="BH258" s="27"/>
      <c r="BI258" s="27"/>
      <c r="BJ258" s="27"/>
      <c r="BK258" s="27"/>
      <c r="BL258" s="27"/>
      <c r="BM258" s="27"/>
      <c r="BN258" s="27"/>
      <c r="BO258" s="41"/>
      <c r="BP258" s="48"/>
    </row>
    <row r="259" spans="1:68" s="24" customFormat="1" x14ac:dyDescent="0.5">
      <c r="A259" s="178"/>
      <c r="B259" s="21"/>
      <c r="C259" s="21"/>
      <c r="D259" s="21"/>
      <c r="E259" s="21"/>
      <c r="F259" s="23"/>
      <c r="G259" s="23"/>
      <c r="H259" s="23"/>
      <c r="I259" s="23"/>
      <c r="J259" s="23"/>
      <c r="K259" s="21"/>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7"/>
      <c r="BH259" s="27"/>
      <c r="BI259" s="27"/>
      <c r="BJ259" s="27"/>
      <c r="BK259" s="27"/>
      <c r="BL259" s="27"/>
      <c r="BM259" s="27"/>
      <c r="BN259" s="27"/>
      <c r="BO259" s="41"/>
      <c r="BP259" s="48"/>
    </row>
    <row r="260" spans="1:68" s="24" customFormat="1" x14ac:dyDescent="0.5">
      <c r="A260" s="178"/>
      <c r="B260" s="21"/>
      <c r="C260" s="21"/>
      <c r="D260" s="21"/>
      <c r="E260" s="21"/>
      <c r="F260" s="23"/>
      <c r="G260" s="23"/>
      <c r="H260" s="23"/>
      <c r="I260" s="23"/>
      <c r="J260" s="23"/>
      <c r="K260" s="21"/>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7"/>
      <c r="BH260" s="27"/>
      <c r="BI260" s="27"/>
      <c r="BJ260" s="27"/>
      <c r="BK260" s="27"/>
      <c r="BL260" s="27"/>
      <c r="BM260" s="27"/>
      <c r="BN260" s="27"/>
      <c r="BO260" s="41"/>
      <c r="BP260" s="48"/>
    </row>
    <row r="261" spans="1:68" s="24" customFormat="1" x14ac:dyDescent="0.5">
      <c r="A261" s="178"/>
      <c r="B261" s="21"/>
      <c r="C261" s="21"/>
      <c r="D261" s="21"/>
      <c r="E261" s="21"/>
      <c r="F261" s="23"/>
      <c r="G261" s="23"/>
      <c r="H261" s="23"/>
      <c r="I261" s="23"/>
      <c r="J261" s="23"/>
      <c r="K261" s="21"/>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7"/>
      <c r="BH261" s="27"/>
      <c r="BI261" s="27"/>
      <c r="BJ261" s="27"/>
      <c r="BK261" s="27"/>
      <c r="BL261" s="27"/>
      <c r="BM261" s="27"/>
      <c r="BN261" s="27"/>
      <c r="BO261" s="41"/>
      <c r="BP261" s="48"/>
    </row>
    <row r="262" spans="1:68" s="24" customFormat="1" x14ac:dyDescent="0.5">
      <c r="A262" s="178"/>
      <c r="B262" s="21"/>
      <c r="C262" s="21"/>
      <c r="D262" s="21"/>
      <c r="E262" s="21"/>
      <c r="F262" s="23"/>
      <c r="G262" s="23"/>
      <c r="H262" s="23"/>
      <c r="I262" s="23"/>
      <c r="J262" s="23"/>
      <c r="K262" s="21"/>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c r="BK262" s="27"/>
      <c r="BL262" s="27"/>
      <c r="BM262" s="27"/>
      <c r="BN262" s="27"/>
      <c r="BO262" s="41"/>
      <c r="BP262" s="48"/>
    </row>
    <row r="263" spans="1:68" s="24" customFormat="1" x14ac:dyDescent="0.5">
      <c r="A263" s="178"/>
      <c r="B263" s="21"/>
      <c r="C263" s="21"/>
      <c r="D263" s="21"/>
      <c r="E263" s="21"/>
      <c r="F263" s="23"/>
      <c r="G263" s="23"/>
      <c r="H263" s="23"/>
      <c r="I263" s="23"/>
      <c r="J263" s="23"/>
      <c r="K263" s="21"/>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41"/>
      <c r="BP263" s="48"/>
    </row>
    <row r="264" spans="1:68" s="24" customFormat="1" x14ac:dyDescent="0.5">
      <c r="A264" s="178"/>
      <c r="B264" s="21"/>
      <c r="C264" s="21"/>
      <c r="D264" s="21"/>
      <c r="E264" s="21"/>
      <c r="F264" s="23"/>
      <c r="G264" s="23"/>
      <c r="H264" s="23"/>
      <c r="I264" s="23"/>
      <c r="J264" s="23"/>
      <c r="K264" s="21"/>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7"/>
      <c r="BH264" s="27"/>
      <c r="BI264" s="27"/>
      <c r="BJ264" s="27"/>
      <c r="BK264" s="27"/>
      <c r="BL264" s="27"/>
      <c r="BM264" s="27"/>
      <c r="BN264" s="27"/>
      <c r="BO264" s="41"/>
      <c r="BP264" s="48"/>
    </row>
    <row r="265" spans="1:68" s="24" customFormat="1" x14ac:dyDescent="0.5">
      <c r="A265" s="178"/>
      <c r="B265" s="21"/>
      <c r="C265" s="21"/>
      <c r="D265" s="21"/>
      <c r="E265" s="21"/>
      <c r="F265" s="23"/>
      <c r="G265" s="23"/>
      <c r="H265" s="23"/>
      <c r="I265" s="23"/>
      <c r="J265" s="23"/>
      <c r="K265" s="21"/>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41"/>
      <c r="BP265" s="48"/>
    </row>
    <row r="266" spans="1:68" s="24" customFormat="1" x14ac:dyDescent="0.5">
      <c r="A266" s="178"/>
      <c r="B266" s="21"/>
      <c r="C266" s="21"/>
      <c r="D266" s="21"/>
      <c r="E266" s="21"/>
      <c r="F266" s="23"/>
      <c r="G266" s="23"/>
      <c r="H266" s="23"/>
      <c r="I266" s="23"/>
      <c r="J266" s="23"/>
      <c r="K266" s="21"/>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7"/>
      <c r="BH266" s="27"/>
      <c r="BI266" s="27"/>
      <c r="BJ266" s="27"/>
      <c r="BK266" s="27"/>
      <c r="BL266" s="27"/>
      <c r="BM266" s="27"/>
      <c r="BN266" s="27"/>
      <c r="BO266" s="41"/>
      <c r="BP266" s="48"/>
    </row>
    <row r="267" spans="1:68" s="24" customFormat="1" x14ac:dyDescent="0.5">
      <c r="A267" s="178"/>
      <c r="B267" s="21"/>
      <c r="C267" s="21"/>
      <c r="D267" s="21"/>
      <c r="E267" s="21"/>
      <c r="F267" s="23"/>
      <c r="G267" s="23"/>
      <c r="H267" s="23"/>
      <c r="I267" s="23"/>
      <c r="J267" s="23"/>
      <c r="K267" s="21"/>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7"/>
      <c r="BH267" s="27"/>
      <c r="BI267" s="27"/>
      <c r="BJ267" s="27"/>
      <c r="BK267" s="27"/>
      <c r="BL267" s="27"/>
      <c r="BM267" s="27"/>
      <c r="BN267" s="27"/>
      <c r="BO267" s="41"/>
      <c r="BP267" s="48"/>
    </row>
    <row r="268" spans="1:68" s="24" customFormat="1" x14ac:dyDescent="0.5">
      <c r="A268" s="178"/>
      <c r="B268" s="21"/>
      <c r="C268" s="21"/>
      <c r="D268" s="21"/>
      <c r="E268" s="21"/>
      <c r="F268" s="23"/>
      <c r="G268" s="23"/>
      <c r="H268" s="23"/>
      <c r="I268" s="23"/>
      <c r="J268" s="23"/>
      <c r="K268" s="21"/>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7"/>
      <c r="BH268" s="27"/>
      <c r="BI268" s="27"/>
      <c r="BJ268" s="27"/>
      <c r="BK268" s="27"/>
      <c r="BL268" s="27"/>
      <c r="BM268" s="27"/>
      <c r="BN268" s="27"/>
      <c r="BO268" s="41"/>
      <c r="BP268" s="48"/>
    </row>
    <row r="269" spans="1:68" s="24" customFormat="1" x14ac:dyDescent="0.5">
      <c r="A269" s="178"/>
      <c r="B269" s="21"/>
      <c r="C269" s="21"/>
      <c r="D269" s="21"/>
      <c r="E269" s="21"/>
      <c r="F269" s="23"/>
      <c r="G269" s="23"/>
      <c r="H269" s="23"/>
      <c r="I269" s="23"/>
      <c r="J269" s="23"/>
      <c r="K269" s="21"/>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41"/>
      <c r="BP269" s="48"/>
    </row>
    <row r="270" spans="1:68" s="24" customFormat="1" x14ac:dyDescent="0.5">
      <c r="A270" s="178"/>
      <c r="B270" s="21"/>
      <c r="C270" s="21"/>
      <c r="D270" s="21"/>
      <c r="E270" s="21"/>
      <c r="F270" s="23"/>
      <c r="G270" s="23"/>
      <c r="H270" s="23"/>
      <c r="I270" s="23"/>
      <c r="J270" s="23"/>
      <c r="K270" s="21"/>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41"/>
      <c r="BP270" s="48"/>
    </row>
    <row r="271" spans="1:68" s="24" customFormat="1" x14ac:dyDescent="0.5">
      <c r="A271" s="178"/>
      <c r="B271" s="21"/>
      <c r="C271" s="21"/>
      <c r="D271" s="21"/>
      <c r="E271" s="21"/>
      <c r="F271" s="23"/>
      <c r="G271" s="23"/>
      <c r="H271" s="23"/>
      <c r="I271" s="23"/>
      <c r="J271" s="23"/>
      <c r="K271" s="21"/>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41"/>
      <c r="BP271" s="48"/>
    </row>
    <row r="272" spans="1:68" s="24" customFormat="1" x14ac:dyDescent="0.5">
      <c r="A272" s="178"/>
      <c r="B272" s="21"/>
      <c r="C272" s="21"/>
      <c r="D272" s="21"/>
      <c r="E272" s="21"/>
      <c r="F272" s="23"/>
      <c r="G272" s="23"/>
      <c r="H272" s="23"/>
      <c r="I272" s="23"/>
      <c r="J272" s="23"/>
      <c r="K272" s="21"/>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7"/>
      <c r="BH272" s="27"/>
      <c r="BI272" s="27"/>
      <c r="BJ272" s="27"/>
      <c r="BK272" s="27"/>
      <c r="BL272" s="27"/>
      <c r="BM272" s="27"/>
      <c r="BN272" s="27"/>
      <c r="BO272" s="41"/>
      <c r="BP272" s="48"/>
    </row>
    <row r="273" spans="1:68" s="24" customFormat="1" x14ac:dyDescent="0.5">
      <c r="A273" s="178"/>
      <c r="B273" s="21"/>
      <c r="C273" s="21"/>
      <c r="D273" s="21"/>
      <c r="E273" s="21"/>
      <c r="F273" s="23"/>
      <c r="G273" s="23"/>
      <c r="H273" s="23"/>
      <c r="I273" s="23"/>
      <c r="J273" s="23"/>
      <c r="K273" s="21"/>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7"/>
      <c r="BH273" s="27"/>
      <c r="BI273" s="27"/>
      <c r="BJ273" s="27"/>
      <c r="BK273" s="27"/>
      <c r="BL273" s="27"/>
      <c r="BM273" s="27"/>
      <c r="BN273" s="27"/>
      <c r="BO273" s="41"/>
      <c r="BP273" s="48"/>
    </row>
    <row r="274" spans="1:68" s="24" customFormat="1" x14ac:dyDescent="0.5">
      <c r="A274" s="178"/>
      <c r="B274" s="21"/>
      <c r="C274" s="21"/>
      <c r="D274" s="21"/>
      <c r="E274" s="21"/>
      <c r="F274" s="23"/>
      <c r="G274" s="23"/>
      <c r="H274" s="23"/>
      <c r="I274" s="23"/>
      <c r="J274" s="23"/>
      <c r="K274" s="21"/>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41"/>
      <c r="BP274" s="48"/>
    </row>
    <row r="275" spans="1:68" s="24" customFormat="1" x14ac:dyDescent="0.5">
      <c r="A275" s="178"/>
      <c r="B275" s="21"/>
      <c r="C275" s="21"/>
      <c r="D275" s="21"/>
      <c r="E275" s="21"/>
      <c r="F275" s="23"/>
      <c r="G275" s="23"/>
      <c r="H275" s="23"/>
      <c r="I275" s="23"/>
      <c r="J275" s="23"/>
      <c r="K275" s="21"/>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41"/>
      <c r="BP275" s="48"/>
    </row>
    <row r="276" spans="1:68" s="24" customFormat="1" x14ac:dyDescent="0.5">
      <c r="A276" s="178"/>
      <c r="B276" s="21"/>
      <c r="C276" s="21"/>
      <c r="D276" s="21"/>
      <c r="E276" s="21"/>
      <c r="F276" s="23"/>
      <c r="G276" s="23"/>
      <c r="H276" s="23"/>
      <c r="I276" s="23"/>
      <c r="J276" s="23"/>
      <c r="K276" s="21"/>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7"/>
      <c r="BH276" s="27"/>
      <c r="BI276" s="27"/>
      <c r="BJ276" s="27"/>
      <c r="BK276" s="27"/>
      <c r="BL276" s="27"/>
      <c r="BM276" s="27"/>
      <c r="BN276" s="27"/>
      <c r="BO276" s="41"/>
      <c r="BP276" s="48"/>
    </row>
    <row r="277" spans="1:68" s="24" customFormat="1" x14ac:dyDescent="0.5">
      <c r="A277" s="178"/>
      <c r="B277" s="21"/>
      <c r="C277" s="21"/>
      <c r="D277" s="21"/>
      <c r="E277" s="21"/>
      <c r="F277" s="23"/>
      <c r="G277" s="23"/>
      <c r="H277" s="23"/>
      <c r="I277" s="23"/>
      <c r="J277" s="23"/>
      <c r="K277" s="21"/>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7"/>
      <c r="BH277" s="27"/>
      <c r="BI277" s="27"/>
      <c r="BJ277" s="27"/>
      <c r="BK277" s="27"/>
      <c r="BL277" s="27"/>
      <c r="BM277" s="27"/>
      <c r="BN277" s="27"/>
      <c r="BO277" s="41"/>
      <c r="BP277" s="48"/>
    </row>
    <row r="278" spans="1:68" s="24" customFormat="1" x14ac:dyDescent="0.5">
      <c r="A278" s="178"/>
      <c r="B278" s="21"/>
      <c r="C278" s="21"/>
      <c r="D278" s="21"/>
      <c r="E278" s="21"/>
      <c r="F278" s="23"/>
      <c r="G278" s="23"/>
      <c r="H278" s="23"/>
      <c r="I278" s="23"/>
      <c r="J278" s="23"/>
      <c r="K278" s="21"/>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41"/>
      <c r="BP278" s="48"/>
    </row>
    <row r="279" spans="1:68" s="24" customFormat="1" x14ac:dyDescent="0.5">
      <c r="A279" s="178"/>
      <c r="B279" s="21"/>
      <c r="C279" s="21"/>
      <c r="D279" s="21"/>
      <c r="E279" s="21"/>
      <c r="F279" s="23"/>
      <c r="G279" s="23"/>
      <c r="H279" s="23"/>
      <c r="I279" s="23"/>
      <c r="J279" s="23"/>
      <c r="K279" s="21"/>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7"/>
      <c r="BH279" s="27"/>
      <c r="BI279" s="27"/>
      <c r="BJ279" s="27"/>
      <c r="BK279" s="27"/>
      <c r="BL279" s="27"/>
      <c r="BM279" s="27"/>
      <c r="BN279" s="27"/>
      <c r="BO279" s="41"/>
      <c r="BP279" s="48"/>
    </row>
    <row r="280" spans="1:68" s="24" customFormat="1" x14ac:dyDescent="0.5">
      <c r="A280" s="178"/>
      <c r="B280" s="21"/>
      <c r="C280" s="21"/>
      <c r="D280" s="21"/>
      <c r="E280" s="21"/>
      <c r="F280" s="23"/>
      <c r="G280" s="23"/>
      <c r="H280" s="23"/>
      <c r="I280" s="23"/>
      <c r="J280" s="23"/>
      <c r="K280" s="21"/>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41"/>
      <c r="BP280" s="48"/>
    </row>
    <row r="281" spans="1:68" s="24" customFormat="1" x14ac:dyDescent="0.5">
      <c r="A281" s="178"/>
      <c r="B281" s="21"/>
      <c r="C281" s="21"/>
      <c r="D281" s="21"/>
      <c r="E281" s="21"/>
      <c r="F281" s="23"/>
      <c r="G281" s="23"/>
      <c r="H281" s="23"/>
      <c r="I281" s="23"/>
      <c r="J281" s="23"/>
      <c r="K281" s="21"/>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7"/>
      <c r="BH281" s="27"/>
      <c r="BI281" s="27"/>
      <c r="BJ281" s="27"/>
      <c r="BK281" s="27"/>
      <c r="BL281" s="27"/>
      <c r="BM281" s="27"/>
      <c r="BN281" s="27"/>
      <c r="BO281" s="41"/>
      <c r="BP281" s="48"/>
    </row>
    <row r="282" spans="1:68" s="24" customFormat="1" x14ac:dyDescent="0.5">
      <c r="A282" s="178"/>
      <c r="B282" s="21"/>
      <c r="C282" s="21"/>
      <c r="D282" s="21"/>
      <c r="E282" s="21"/>
      <c r="F282" s="23"/>
      <c r="G282" s="23"/>
      <c r="H282" s="23"/>
      <c r="I282" s="23"/>
      <c r="J282" s="23"/>
      <c r="K282" s="21"/>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41"/>
      <c r="BP282" s="48"/>
    </row>
    <row r="283" spans="1:68" s="24" customFormat="1" x14ac:dyDescent="0.5">
      <c r="A283" s="178"/>
      <c r="B283" s="21"/>
      <c r="C283" s="21"/>
      <c r="D283" s="21"/>
      <c r="E283" s="21"/>
      <c r="F283" s="23"/>
      <c r="G283" s="23"/>
      <c r="H283" s="23"/>
      <c r="I283" s="23"/>
      <c r="J283" s="23"/>
      <c r="K283" s="21"/>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7"/>
      <c r="BH283" s="27"/>
      <c r="BI283" s="27"/>
      <c r="BJ283" s="27"/>
      <c r="BK283" s="27"/>
      <c r="BL283" s="27"/>
      <c r="BM283" s="27"/>
      <c r="BN283" s="27"/>
      <c r="BO283" s="41"/>
      <c r="BP283" s="48"/>
    </row>
    <row r="284" spans="1:68" s="24" customFormat="1" x14ac:dyDescent="0.5">
      <c r="A284" s="178"/>
      <c r="B284" s="21"/>
      <c r="C284" s="21"/>
      <c r="D284" s="21"/>
      <c r="E284" s="21"/>
      <c r="F284" s="23"/>
      <c r="G284" s="23"/>
      <c r="H284" s="23"/>
      <c r="I284" s="23"/>
      <c r="J284" s="23"/>
      <c r="K284" s="21"/>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7"/>
      <c r="BH284" s="27"/>
      <c r="BI284" s="27"/>
      <c r="BJ284" s="27"/>
      <c r="BK284" s="27"/>
      <c r="BL284" s="27"/>
      <c r="BM284" s="27"/>
      <c r="BN284" s="27"/>
      <c r="BO284" s="41"/>
      <c r="BP284" s="48"/>
    </row>
    <row r="285" spans="1:68" s="24" customFormat="1" x14ac:dyDescent="0.5">
      <c r="A285" s="178"/>
      <c r="B285" s="21"/>
      <c r="C285" s="21"/>
      <c r="D285" s="21"/>
      <c r="E285" s="21"/>
      <c r="F285" s="23"/>
      <c r="G285" s="23"/>
      <c r="H285" s="23"/>
      <c r="I285" s="23"/>
      <c r="J285" s="23"/>
      <c r="K285" s="21"/>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7"/>
      <c r="BH285" s="27"/>
      <c r="BI285" s="27"/>
      <c r="BJ285" s="27"/>
      <c r="BK285" s="27"/>
      <c r="BL285" s="27"/>
      <c r="BM285" s="27"/>
      <c r="BN285" s="27"/>
      <c r="BO285" s="41"/>
      <c r="BP285" s="48"/>
    </row>
    <row r="286" spans="1:68" s="24" customFormat="1" x14ac:dyDescent="0.5">
      <c r="A286" s="178"/>
      <c r="B286" s="21"/>
      <c r="C286" s="21"/>
      <c r="D286" s="21"/>
      <c r="E286" s="21"/>
      <c r="F286" s="23"/>
      <c r="G286" s="23"/>
      <c r="H286" s="23"/>
      <c r="I286" s="23"/>
      <c r="J286" s="23"/>
      <c r="K286" s="21"/>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41"/>
      <c r="BP286" s="48"/>
    </row>
    <row r="287" spans="1:68" s="24" customFormat="1" x14ac:dyDescent="0.5">
      <c r="A287" s="178"/>
      <c r="B287" s="21"/>
      <c r="C287" s="21"/>
      <c r="D287" s="21"/>
      <c r="E287" s="21"/>
      <c r="F287" s="23"/>
      <c r="G287" s="23"/>
      <c r="H287" s="23"/>
      <c r="I287" s="23"/>
      <c r="J287" s="23"/>
      <c r="K287" s="21"/>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41"/>
      <c r="BP287" s="48"/>
    </row>
    <row r="288" spans="1:68" s="24" customFormat="1" x14ac:dyDescent="0.5">
      <c r="A288" s="178"/>
      <c r="B288" s="21"/>
      <c r="C288" s="21"/>
      <c r="D288" s="21"/>
      <c r="E288" s="21"/>
      <c r="F288" s="23"/>
      <c r="G288" s="23"/>
      <c r="H288" s="23"/>
      <c r="I288" s="23"/>
      <c r="J288" s="23"/>
      <c r="K288" s="21"/>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41"/>
      <c r="BP288" s="48"/>
    </row>
    <row r="289" spans="1:68" s="24" customFormat="1" x14ac:dyDescent="0.5">
      <c r="A289" s="178"/>
      <c r="B289" s="21"/>
      <c r="C289" s="21"/>
      <c r="D289" s="21"/>
      <c r="E289" s="21"/>
      <c r="F289" s="23"/>
      <c r="G289" s="23"/>
      <c r="H289" s="23"/>
      <c r="I289" s="23"/>
      <c r="J289" s="23"/>
      <c r="K289" s="21"/>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41"/>
      <c r="BP289" s="48"/>
    </row>
    <row r="290" spans="1:68" s="24" customFormat="1" x14ac:dyDescent="0.5">
      <c r="A290" s="178"/>
      <c r="B290" s="21"/>
      <c r="C290" s="21"/>
      <c r="D290" s="21"/>
      <c r="E290" s="21"/>
      <c r="F290" s="23"/>
      <c r="G290" s="23"/>
      <c r="H290" s="23"/>
      <c r="I290" s="23"/>
      <c r="J290" s="23"/>
      <c r="K290" s="21"/>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41"/>
      <c r="BP290" s="48"/>
    </row>
    <row r="291" spans="1:68" s="24" customFormat="1" x14ac:dyDescent="0.5">
      <c r="A291" s="178"/>
      <c r="B291" s="21"/>
      <c r="C291" s="21"/>
      <c r="D291" s="21"/>
      <c r="E291" s="21"/>
      <c r="F291" s="23"/>
      <c r="G291" s="23"/>
      <c r="H291" s="23"/>
      <c r="I291" s="23"/>
      <c r="J291" s="23"/>
      <c r="K291" s="21"/>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7"/>
      <c r="BH291" s="27"/>
      <c r="BI291" s="27"/>
      <c r="BJ291" s="27"/>
      <c r="BK291" s="27"/>
      <c r="BL291" s="27"/>
      <c r="BM291" s="27"/>
      <c r="BN291" s="27"/>
      <c r="BO291" s="41"/>
      <c r="BP291" s="48"/>
    </row>
    <row r="292" spans="1:68" s="24" customFormat="1" x14ac:dyDescent="0.5">
      <c r="A292" s="178"/>
      <c r="B292" s="21"/>
      <c r="C292" s="21"/>
      <c r="D292" s="21"/>
      <c r="E292" s="21"/>
      <c r="F292" s="23"/>
      <c r="G292" s="23"/>
      <c r="H292" s="23"/>
      <c r="I292" s="23"/>
      <c r="J292" s="23"/>
      <c r="K292" s="21"/>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7"/>
      <c r="BH292" s="27"/>
      <c r="BI292" s="27"/>
      <c r="BJ292" s="27"/>
      <c r="BK292" s="27"/>
      <c r="BL292" s="27"/>
      <c r="BM292" s="27"/>
      <c r="BN292" s="27"/>
      <c r="BO292" s="41"/>
      <c r="BP292" s="48"/>
    </row>
    <row r="293" spans="1:68" s="24" customFormat="1" x14ac:dyDescent="0.5">
      <c r="A293" s="178"/>
      <c r="B293" s="21"/>
      <c r="C293" s="21"/>
      <c r="D293" s="21"/>
      <c r="E293" s="21"/>
      <c r="F293" s="23"/>
      <c r="G293" s="23"/>
      <c r="H293" s="23"/>
      <c r="I293" s="23"/>
      <c r="J293" s="23"/>
      <c r="K293" s="21"/>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7"/>
      <c r="BH293" s="27"/>
      <c r="BI293" s="27"/>
      <c r="BJ293" s="27"/>
      <c r="BK293" s="27"/>
      <c r="BL293" s="27"/>
      <c r="BM293" s="27"/>
      <c r="BN293" s="27"/>
      <c r="BO293" s="41"/>
      <c r="BP293" s="48"/>
    </row>
    <row r="294" spans="1:68" s="24" customFormat="1" x14ac:dyDescent="0.5">
      <c r="A294" s="178"/>
      <c r="B294" s="21"/>
      <c r="C294" s="21"/>
      <c r="D294" s="21"/>
      <c r="E294" s="21"/>
      <c r="F294" s="23"/>
      <c r="G294" s="23"/>
      <c r="H294" s="23"/>
      <c r="I294" s="23"/>
      <c r="J294" s="23"/>
      <c r="K294" s="21"/>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41"/>
      <c r="BP294" s="48"/>
    </row>
    <row r="295" spans="1:68" s="24" customFormat="1" x14ac:dyDescent="0.5">
      <c r="A295" s="178"/>
      <c r="B295" s="21"/>
      <c r="C295" s="21"/>
      <c r="D295" s="21"/>
      <c r="E295" s="21"/>
      <c r="F295" s="23"/>
      <c r="G295" s="23"/>
      <c r="H295" s="23"/>
      <c r="I295" s="23"/>
      <c r="J295" s="23"/>
      <c r="K295" s="21"/>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7"/>
      <c r="BH295" s="27"/>
      <c r="BI295" s="27"/>
      <c r="BJ295" s="27"/>
      <c r="BK295" s="27"/>
      <c r="BL295" s="27"/>
      <c r="BM295" s="27"/>
      <c r="BN295" s="27"/>
      <c r="BO295" s="41"/>
      <c r="BP295" s="48"/>
    </row>
    <row r="296" spans="1:68" s="24" customFormat="1" x14ac:dyDescent="0.5">
      <c r="A296" s="178"/>
      <c r="B296" s="21"/>
      <c r="C296" s="21"/>
      <c r="D296" s="21"/>
      <c r="E296" s="21"/>
      <c r="F296" s="23"/>
      <c r="G296" s="23"/>
      <c r="H296" s="23"/>
      <c r="I296" s="23"/>
      <c r="J296" s="23"/>
      <c r="K296" s="21"/>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7"/>
      <c r="BH296" s="27"/>
      <c r="BI296" s="27"/>
      <c r="BJ296" s="27"/>
      <c r="BK296" s="27"/>
      <c r="BL296" s="27"/>
      <c r="BM296" s="27"/>
      <c r="BN296" s="27"/>
      <c r="BO296" s="41"/>
      <c r="BP296" s="48"/>
    </row>
    <row r="297" spans="1:68" s="24" customFormat="1" x14ac:dyDescent="0.5">
      <c r="A297" s="178"/>
      <c r="B297" s="21"/>
      <c r="C297" s="21"/>
      <c r="D297" s="21"/>
      <c r="E297" s="21"/>
      <c r="F297" s="23"/>
      <c r="G297" s="23"/>
      <c r="H297" s="23"/>
      <c r="I297" s="23"/>
      <c r="J297" s="23"/>
      <c r="K297" s="21"/>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41"/>
      <c r="BP297" s="48"/>
    </row>
    <row r="298" spans="1:68" s="24" customFormat="1" x14ac:dyDescent="0.5">
      <c r="A298" s="178"/>
      <c r="B298" s="21"/>
      <c r="C298" s="21"/>
      <c r="D298" s="21"/>
      <c r="E298" s="21"/>
      <c r="F298" s="23"/>
      <c r="G298" s="23"/>
      <c r="H298" s="23"/>
      <c r="I298" s="23"/>
      <c r="J298" s="23"/>
      <c r="K298" s="21"/>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41"/>
      <c r="BP298" s="48"/>
    </row>
    <row r="299" spans="1:68" s="24" customFormat="1" x14ac:dyDescent="0.5">
      <c r="A299" s="178"/>
      <c r="B299" s="21"/>
      <c r="C299" s="21"/>
      <c r="D299" s="21"/>
      <c r="E299" s="21"/>
      <c r="F299" s="23"/>
      <c r="G299" s="23"/>
      <c r="H299" s="23"/>
      <c r="I299" s="23"/>
      <c r="J299" s="23"/>
      <c r="K299" s="21"/>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7"/>
      <c r="BH299" s="27"/>
      <c r="BI299" s="27"/>
      <c r="BJ299" s="27"/>
      <c r="BK299" s="27"/>
      <c r="BL299" s="27"/>
      <c r="BM299" s="27"/>
      <c r="BN299" s="27"/>
      <c r="BO299" s="41"/>
      <c r="BP299" s="48"/>
    </row>
    <row r="300" spans="1:68" s="24" customFormat="1" x14ac:dyDescent="0.5">
      <c r="A300" s="178"/>
      <c r="B300" s="21"/>
      <c r="C300" s="21"/>
      <c r="D300" s="21"/>
      <c r="E300" s="21"/>
      <c r="F300" s="23"/>
      <c r="G300" s="23"/>
      <c r="H300" s="23"/>
      <c r="I300" s="23"/>
      <c r="J300" s="23"/>
      <c r="K300" s="21"/>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41"/>
      <c r="BP300" s="48"/>
    </row>
    <row r="301" spans="1:68" s="24" customFormat="1" x14ac:dyDescent="0.5">
      <c r="A301" s="178"/>
      <c r="B301" s="21"/>
      <c r="C301" s="21"/>
      <c r="D301" s="21"/>
      <c r="E301" s="21"/>
      <c r="F301" s="23"/>
      <c r="G301" s="23"/>
      <c r="H301" s="23"/>
      <c r="I301" s="23"/>
      <c r="J301" s="23"/>
      <c r="K301" s="21"/>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7"/>
      <c r="BH301" s="27"/>
      <c r="BI301" s="27"/>
      <c r="BJ301" s="27"/>
      <c r="BK301" s="27"/>
      <c r="BL301" s="27"/>
      <c r="BM301" s="27"/>
      <c r="BN301" s="27"/>
      <c r="BO301" s="41"/>
      <c r="BP301" s="48"/>
    </row>
    <row r="302" spans="1:68" s="24" customFormat="1" x14ac:dyDescent="0.5">
      <c r="A302" s="178"/>
      <c r="B302" s="21"/>
      <c r="C302" s="21"/>
      <c r="D302" s="21"/>
      <c r="E302" s="21"/>
      <c r="F302" s="23"/>
      <c r="G302" s="23"/>
      <c r="H302" s="23"/>
      <c r="I302" s="23"/>
      <c r="J302" s="23"/>
      <c r="K302" s="21"/>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7"/>
      <c r="BH302" s="27"/>
      <c r="BI302" s="27"/>
      <c r="BJ302" s="27"/>
      <c r="BK302" s="27"/>
      <c r="BL302" s="27"/>
      <c r="BM302" s="27"/>
      <c r="BN302" s="27"/>
      <c r="BO302" s="41"/>
      <c r="BP302" s="48"/>
    </row>
    <row r="303" spans="1:68" s="24" customFormat="1" x14ac:dyDescent="0.5">
      <c r="A303" s="178"/>
      <c r="B303" s="21"/>
      <c r="C303" s="21"/>
      <c r="D303" s="21"/>
      <c r="E303" s="21"/>
      <c r="F303" s="23"/>
      <c r="G303" s="23"/>
      <c r="H303" s="23"/>
      <c r="I303" s="23"/>
      <c r="J303" s="23"/>
      <c r="K303" s="21"/>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7"/>
      <c r="BH303" s="27"/>
      <c r="BI303" s="27"/>
      <c r="BJ303" s="27"/>
      <c r="BK303" s="27"/>
      <c r="BL303" s="27"/>
      <c r="BM303" s="27"/>
      <c r="BN303" s="27"/>
      <c r="BO303" s="41"/>
      <c r="BP303" s="48"/>
    </row>
    <row r="304" spans="1:68" s="24" customFormat="1" x14ac:dyDescent="0.5">
      <c r="A304" s="178"/>
      <c r="B304" s="21"/>
      <c r="C304" s="21"/>
      <c r="D304" s="21"/>
      <c r="E304" s="21"/>
      <c r="F304" s="23"/>
      <c r="G304" s="23"/>
      <c r="H304" s="23"/>
      <c r="I304" s="23"/>
      <c r="J304" s="23"/>
      <c r="K304" s="21"/>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41"/>
      <c r="BP304" s="48"/>
    </row>
    <row r="305" spans="1:68" s="24" customFormat="1" x14ac:dyDescent="0.5">
      <c r="A305" s="178"/>
      <c r="B305" s="21"/>
      <c r="C305" s="21"/>
      <c r="D305" s="21"/>
      <c r="E305" s="21"/>
      <c r="F305" s="23"/>
      <c r="G305" s="23"/>
      <c r="H305" s="23"/>
      <c r="I305" s="23"/>
      <c r="J305" s="23"/>
      <c r="K305" s="21"/>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c r="BK305" s="27"/>
      <c r="BL305" s="27"/>
      <c r="BM305" s="27"/>
      <c r="BN305" s="27"/>
      <c r="BO305" s="41"/>
      <c r="BP305" s="48"/>
    </row>
    <row r="306" spans="1:68" s="24" customFormat="1" x14ac:dyDescent="0.5">
      <c r="A306" s="178"/>
      <c r="B306" s="21"/>
      <c r="C306" s="21"/>
      <c r="D306" s="21"/>
      <c r="E306" s="21"/>
      <c r="F306" s="23"/>
      <c r="G306" s="23"/>
      <c r="H306" s="23"/>
      <c r="I306" s="23"/>
      <c r="J306" s="23"/>
      <c r="K306" s="21"/>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7"/>
      <c r="BH306" s="27"/>
      <c r="BI306" s="27"/>
      <c r="BJ306" s="27"/>
      <c r="BK306" s="27"/>
      <c r="BL306" s="27"/>
      <c r="BM306" s="27"/>
      <c r="BN306" s="27"/>
      <c r="BO306" s="41"/>
      <c r="BP306" s="48"/>
    </row>
    <row r="307" spans="1:68" s="24" customFormat="1" x14ac:dyDescent="0.5">
      <c r="A307" s="178"/>
      <c r="B307" s="21"/>
      <c r="C307" s="21"/>
      <c r="D307" s="21"/>
      <c r="E307" s="21"/>
      <c r="F307" s="23"/>
      <c r="G307" s="23"/>
      <c r="H307" s="23"/>
      <c r="I307" s="23"/>
      <c r="J307" s="23"/>
      <c r="K307" s="21"/>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7"/>
      <c r="BH307" s="27"/>
      <c r="BI307" s="27"/>
      <c r="BJ307" s="27"/>
      <c r="BK307" s="27"/>
      <c r="BL307" s="27"/>
      <c r="BM307" s="27"/>
      <c r="BN307" s="27"/>
      <c r="BO307" s="41"/>
      <c r="BP307" s="48"/>
    </row>
    <row r="308" spans="1:68" s="24" customFormat="1" x14ac:dyDescent="0.5">
      <c r="A308" s="178"/>
      <c r="B308" s="21"/>
      <c r="C308" s="21"/>
      <c r="D308" s="21"/>
      <c r="E308" s="21"/>
      <c r="F308" s="23"/>
      <c r="G308" s="23"/>
      <c r="H308" s="23"/>
      <c r="I308" s="23"/>
      <c r="J308" s="23"/>
      <c r="K308" s="21"/>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7"/>
      <c r="BH308" s="27"/>
      <c r="BI308" s="27"/>
      <c r="BJ308" s="27"/>
      <c r="BK308" s="27"/>
      <c r="BL308" s="27"/>
      <c r="BM308" s="27"/>
      <c r="BN308" s="27"/>
      <c r="BO308" s="41"/>
      <c r="BP308" s="48"/>
    </row>
    <row r="309" spans="1:68" s="24" customFormat="1" x14ac:dyDescent="0.5">
      <c r="A309" s="178"/>
      <c r="B309" s="21"/>
      <c r="C309" s="21"/>
      <c r="D309" s="21"/>
      <c r="E309" s="21"/>
      <c r="F309" s="23"/>
      <c r="G309" s="23"/>
      <c r="H309" s="23"/>
      <c r="I309" s="23"/>
      <c r="J309" s="23"/>
      <c r="K309" s="21"/>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7"/>
      <c r="BH309" s="27"/>
      <c r="BI309" s="27"/>
      <c r="BJ309" s="27"/>
      <c r="BK309" s="27"/>
      <c r="BL309" s="27"/>
      <c r="BM309" s="27"/>
      <c r="BN309" s="27"/>
      <c r="BO309" s="41"/>
      <c r="BP309" s="48"/>
    </row>
    <row r="310" spans="1:68" s="24" customFormat="1" x14ac:dyDescent="0.5">
      <c r="A310" s="178"/>
      <c r="B310" s="21"/>
      <c r="C310" s="21"/>
      <c r="D310" s="21"/>
      <c r="E310" s="21"/>
      <c r="F310" s="23"/>
      <c r="G310" s="23"/>
      <c r="H310" s="23"/>
      <c r="I310" s="23"/>
      <c r="J310" s="23"/>
      <c r="K310" s="21"/>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7"/>
      <c r="BH310" s="27"/>
      <c r="BI310" s="27"/>
      <c r="BJ310" s="27"/>
      <c r="BK310" s="27"/>
      <c r="BL310" s="27"/>
      <c r="BM310" s="27"/>
      <c r="BN310" s="27"/>
      <c r="BO310" s="41"/>
      <c r="BP310" s="48"/>
    </row>
    <row r="311" spans="1:68" s="24" customFormat="1" x14ac:dyDescent="0.5">
      <c r="A311" s="178"/>
      <c r="B311" s="21"/>
      <c r="C311" s="21"/>
      <c r="D311" s="21"/>
      <c r="E311" s="21"/>
      <c r="F311" s="23"/>
      <c r="G311" s="23"/>
      <c r="H311" s="23"/>
      <c r="I311" s="23"/>
      <c r="J311" s="23"/>
      <c r="K311" s="21"/>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7"/>
      <c r="BH311" s="27"/>
      <c r="BI311" s="27"/>
      <c r="BJ311" s="27"/>
      <c r="BK311" s="27"/>
      <c r="BL311" s="27"/>
      <c r="BM311" s="27"/>
      <c r="BN311" s="27"/>
      <c r="BO311" s="41"/>
      <c r="BP311" s="48"/>
    </row>
    <row r="312" spans="1:68" s="24" customFormat="1" x14ac:dyDescent="0.5">
      <c r="A312" s="178"/>
      <c r="B312" s="21"/>
      <c r="C312" s="21"/>
      <c r="D312" s="21"/>
      <c r="E312" s="21"/>
      <c r="F312" s="23"/>
      <c r="G312" s="23"/>
      <c r="H312" s="23"/>
      <c r="I312" s="23"/>
      <c r="J312" s="23"/>
      <c r="K312" s="21"/>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7"/>
      <c r="BH312" s="27"/>
      <c r="BI312" s="27"/>
      <c r="BJ312" s="27"/>
      <c r="BK312" s="27"/>
      <c r="BL312" s="27"/>
      <c r="BM312" s="27"/>
      <c r="BN312" s="27"/>
      <c r="BO312" s="41"/>
      <c r="BP312" s="48"/>
    </row>
    <row r="313" spans="1:68" s="24" customFormat="1" x14ac:dyDescent="0.5">
      <c r="A313" s="178"/>
      <c r="B313" s="21"/>
      <c r="C313" s="21"/>
      <c r="D313" s="21"/>
      <c r="E313" s="21"/>
      <c r="F313" s="23"/>
      <c r="G313" s="23"/>
      <c r="H313" s="23"/>
      <c r="I313" s="23"/>
      <c r="J313" s="23"/>
      <c r="K313" s="21"/>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7"/>
      <c r="BH313" s="27"/>
      <c r="BI313" s="27"/>
      <c r="BJ313" s="27"/>
      <c r="BK313" s="27"/>
      <c r="BL313" s="27"/>
      <c r="BM313" s="27"/>
      <c r="BN313" s="27"/>
      <c r="BO313" s="41"/>
      <c r="BP313" s="48"/>
    </row>
    <row r="314" spans="1:68" s="24" customFormat="1" x14ac:dyDescent="0.5">
      <c r="A314" s="178"/>
      <c r="B314" s="21"/>
      <c r="C314" s="21"/>
      <c r="D314" s="21"/>
      <c r="E314" s="21"/>
      <c r="F314" s="23"/>
      <c r="G314" s="23"/>
      <c r="H314" s="23"/>
      <c r="I314" s="23"/>
      <c r="J314" s="23"/>
      <c r="K314" s="21"/>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7"/>
      <c r="BH314" s="27"/>
      <c r="BI314" s="27"/>
      <c r="BJ314" s="27"/>
      <c r="BK314" s="27"/>
      <c r="BL314" s="27"/>
      <c r="BM314" s="27"/>
      <c r="BN314" s="27"/>
      <c r="BO314" s="41"/>
      <c r="BP314" s="48"/>
    </row>
    <row r="315" spans="1:68" s="24" customFormat="1" x14ac:dyDescent="0.5">
      <c r="A315" s="178"/>
      <c r="B315" s="21"/>
      <c r="C315" s="21"/>
      <c r="D315" s="21"/>
      <c r="E315" s="21"/>
      <c r="F315" s="23"/>
      <c r="G315" s="23"/>
      <c r="H315" s="23"/>
      <c r="I315" s="23"/>
      <c r="J315" s="23"/>
      <c r="K315" s="21"/>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7"/>
      <c r="BH315" s="27"/>
      <c r="BI315" s="27"/>
      <c r="BJ315" s="27"/>
      <c r="BK315" s="27"/>
      <c r="BL315" s="27"/>
      <c r="BM315" s="27"/>
      <c r="BN315" s="27"/>
      <c r="BO315" s="41"/>
      <c r="BP315" s="48"/>
    </row>
    <row r="316" spans="1:68" s="24" customFormat="1" x14ac:dyDescent="0.5">
      <c r="A316" s="178"/>
      <c r="B316" s="21"/>
      <c r="C316" s="21"/>
      <c r="D316" s="21"/>
      <c r="E316" s="21"/>
      <c r="F316" s="23"/>
      <c r="G316" s="23"/>
      <c r="H316" s="23"/>
      <c r="I316" s="23"/>
      <c r="J316" s="23"/>
      <c r="K316" s="21"/>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7"/>
      <c r="BH316" s="27"/>
      <c r="BI316" s="27"/>
      <c r="BJ316" s="27"/>
      <c r="BK316" s="27"/>
      <c r="BL316" s="27"/>
      <c r="BM316" s="27"/>
      <c r="BN316" s="27"/>
      <c r="BO316" s="41"/>
      <c r="BP316" s="48"/>
    </row>
    <row r="317" spans="1:68" s="24" customFormat="1" x14ac:dyDescent="0.5">
      <c r="A317" s="178"/>
      <c r="B317" s="21"/>
      <c r="C317" s="21"/>
      <c r="D317" s="21"/>
      <c r="E317" s="21"/>
      <c r="F317" s="23"/>
      <c r="G317" s="23"/>
      <c r="H317" s="23"/>
      <c r="I317" s="23"/>
      <c r="J317" s="23"/>
      <c r="K317" s="21"/>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7"/>
      <c r="BH317" s="27"/>
      <c r="BI317" s="27"/>
      <c r="BJ317" s="27"/>
      <c r="BK317" s="27"/>
      <c r="BL317" s="27"/>
      <c r="BM317" s="27"/>
      <c r="BN317" s="27"/>
      <c r="BO317" s="41"/>
      <c r="BP317" s="48"/>
    </row>
    <row r="318" spans="1:68" s="24" customFormat="1" x14ac:dyDescent="0.5">
      <c r="A318" s="178"/>
      <c r="B318" s="21"/>
      <c r="C318" s="21"/>
      <c r="D318" s="21"/>
      <c r="E318" s="21"/>
      <c r="F318" s="23"/>
      <c r="G318" s="23"/>
      <c r="H318" s="23"/>
      <c r="I318" s="23"/>
      <c r="J318" s="23"/>
      <c r="K318" s="21"/>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7"/>
      <c r="BH318" s="27"/>
      <c r="BI318" s="27"/>
      <c r="BJ318" s="27"/>
      <c r="BK318" s="27"/>
      <c r="BL318" s="27"/>
      <c r="BM318" s="27"/>
      <c r="BN318" s="27"/>
      <c r="BO318" s="41"/>
      <c r="BP318" s="48"/>
    </row>
    <row r="319" spans="1:68" s="24" customFormat="1" x14ac:dyDescent="0.5">
      <c r="A319" s="178"/>
      <c r="B319" s="21"/>
      <c r="C319" s="21"/>
      <c r="D319" s="21"/>
      <c r="E319" s="21"/>
      <c r="F319" s="23"/>
      <c r="G319" s="23"/>
      <c r="H319" s="23"/>
      <c r="I319" s="23"/>
      <c r="J319" s="23"/>
      <c r="K319" s="21"/>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7"/>
      <c r="BH319" s="27"/>
      <c r="BI319" s="27"/>
      <c r="BJ319" s="27"/>
      <c r="BK319" s="27"/>
      <c r="BL319" s="27"/>
      <c r="BM319" s="27"/>
      <c r="BN319" s="27"/>
      <c r="BO319" s="41"/>
      <c r="BP319" s="48"/>
    </row>
    <row r="320" spans="1:68" s="24" customFormat="1" x14ac:dyDescent="0.5">
      <c r="A320" s="178"/>
      <c r="B320" s="21"/>
      <c r="C320" s="21"/>
      <c r="D320" s="21"/>
      <c r="E320" s="21"/>
      <c r="F320" s="23"/>
      <c r="G320" s="23"/>
      <c r="H320" s="23"/>
      <c r="I320" s="23"/>
      <c r="J320" s="23"/>
      <c r="K320" s="21"/>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41"/>
      <c r="BP320" s="48"/>
    </row>
    <row r="321" spans="1:68" s="24" customFormat="1" x14ac:dyDescent="0.5">
      <c r="A321" s="178"/>
      <c r="B321" s="21"/>
      <c r="C321" s="21"/>
      <c r="D321" s="21"/>
      <c r="E321" s="21"/>
      <c r="F321" s="23"/>
      <c r="G321" s="23"/>
      <c r="H321" s="23"/>
      <c r="I321" s="23"/>
      <c r="J321" s="23"/>
      <c r="K321" s="21"/>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41"/>
      <c r="BP321" s="48"/>
    </row>
    <row r="322" spans="1:68" s="24" customFormat="1" x14ac:dyDescent="0.5">
      <c r="A322" s="178"/>
      <c r="B322" s="21"/>
      <c r="C322" s="21"/>
      <c r="D322" s="21"/>
      <c r="E322" s="21"/>
      <c r="F322" s="23"/>
      <c r="G322" s="23"/>
      <c r="H322" s="23"/>
      <c r="I322" s="23"/>
      <c r="J322" s="23"/>
      <c r="K322" s="21"/>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41"/>
      <c r="BP322" s="48"/>
    </row>
    <row r="323" spans="1:68" s="24" customFormat="1" x14ac:dyDescent="0.5">
      <c r="A323" s="178"/>
      <c r="B323" s="21"/>
      <c r="C323" s="21"/>
      <c r="D323" s="21"/>
      <c r="E323" s="21"/>
      <c r="F323" s="23"/>
      <c r="G323" s="23"/>
      <c r="H323" s="23"/>
      <c r="I323" s="23"/>
      <c r="J323" s="23"/>
      <c r="K323" s="21"/>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41"/>
      <c r="BP323" s="48"/>
    </row>
    <row r="324" spans="1:68" s="24" customFormat="1" x14ac:dyDescent="0.5">
      <c r="A324" s="178"/>
      <c r="B324" s="21"/>
      <c r="C324" s="21"/>
      <c r="D324" s="21"/>
      <c r="E324" s="21"/>
      <c r="F324" s="23"/>
      <c r="G324" s="23"/>
      <c r="H324" s="23"/>
      <c r="I324" s="23"/>
      <c r="J324" s="23"/>
      <c r="K324" s="21"/>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41"/>
      <c r="BP324" s="48"/>
    </row>
    <row r="325" spans="1:68" s="24" customFormat="1" x14ac:dyDescent="0.5">
      <c r="A325" s="178"/>
      <c r="B325" s="21"/>
      <c r="C325" s="21"/>
      <c r="D325" s="21"/>
      <c r="E325" s="21"/>
      <c r="F325" s="23"/>
      <c r="G325" s="23"/>
      <c r="H325" s="23"/>
      <c r="I325" s="23"/>
      <c r="J325" s="23"/>
      <c r="K325" s="21"/>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41"/>
      <c r="BP325" s="48"/>
    </row>
    <row r="326" spans="1:68" s="24" customFormat="1" x14ac:dyDescent="0.5">
      <c r="A326" s="178"/>
      <c r="B326" s="21"/>
      <c r="C326" s="21"/>
      <c r="D326" s="21"/>
      <c r="E326" s="21"/>
      <c r="F326" s="23"/>
      <c r="G326" s="23"/>
      <c r="H326" s="23"/>
      <c r="I326" s="23"/>
      <c r="J326" s="23"/>
      <c r="K326" s="21"/>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41"/>
      <c r="BP326" s="48"/>
    </row>
    <row r="327" spans="1:68" s="24" customFormat="1" x14ac:dyDescent="0.5">
      <c r="A327" s="178"/>
      <c r="B327" s="21"/>
      <c r="C327" s="21"/>
      <c r="D327" s="21"/>
      <c r="E327" s="21"/>
      <c r="F327" s="23"/>
      <c r="G327" s="23"/>
      <c r="H327" s="23"/>
      <c r="I327" s="23"/>
      <c r="J327" s="23"/>
      <c r="K327" s="21"/>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41"/>
      <c r="BP327" s="48"/>
    </row>
    <row r="328" spans="1:68" s="24" customFormat="1" x14ac:dyDescent="0.5">
      <c r="A328" s="178"/>
      <c r="B328" s="21"/>
      <c r="C328" s="21"/>
      <c r="D328" s="21"/>
      <c r="E328" s="21"/>
      <c r="F328" s="23"/>
      <c r="G328" s="23"/>
      <c r="H328" s="23"/>
      <c r="I328" s="23"/>
      <c r="J328" s="23"/>
      <c r="K328" s="21"/>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41"/>
      <c r="BP328" s="48"/>
    </row>
    <row r="329" spans="1:68" s="24" customFormat="1" x14ac:dyDescent="0.5">
      <c r="A329" s="178"/>
      <c r="B329" s="21"/>
      <c r="C329" s="21"/>
      <c r="D329" s="21"/>
      <c r="E329" s="21"/>
      <c r="F329" s="23"/>
      <c r="G329" s="23"/>
      <c r="H329" s="23"/>
      <c r="I329" s="23"/>
      <c r="J329" s="23"/>
      <c r="K329" s="21"/>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41"/>
      <c r="BP329" s="48"/>
    </row>
    <row r="330" spans="1:68" s="24" customFormat="1" x14ac:dyDescent="0.5">
      <c r="A330" s="178"/>
      <c r="B330" s="21"/>
      <c r="C330" s="21"/>
      <c r="D330" s="21"/>
      <c r="E330" s="21"/>
      <c r="F330" s="23"/>
      <c r="G330" s="23"/>
      <c r="H330" s="23"/>
      <c r="I330" s="23"/>
      <c r="J330" s="23"/>
      <c r="K330" s="21"/>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41"/>
      <c r="BP330" s="48"/>
    </row>
    <row r="331" spans="1:68" s="24" customFormat="1" x14ac:dyDescent="0.5">
      <c r="A331" s="178"/>
      <c r="B331" s="21"/>
      <c r="C331" s="21"/>
      <c r="D331" s="21"/>
      <c r="E331" s="21"/>
      <c r="F331" s="23"/>
      <c r="G331" s="23"/>
      <c r="H331" s="23"/>
      <c r="I331" s="23"/>
      <c r="J331" s="23"/>
      <c r="K331" s="21"/>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41"/>
      <c r="BP331" s="48"/>
    </row>
    <row r="332" spans="1:68" s="24" customFormat="1" x14ac:dyDescent="0.5">
      <c r="A332" s="178"/>
      <c r="B332" s="21"/>
      <c r="C332" s="21"/>
      <c r="D332" s="21"/>
      <c r="E332" s="21"/>
      <c r="F332" s="23"/>
      <c r="G332" s="23"/>
      <c r="H332" s="23"/>
      <c r="I332" s="23"/>
      <c r="J332" s="23"/>
      <c r="K332" s="21"/>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41"/>
      <c r="BP332" s="48"/>
    </row>
    <row r="333" spans="1:68" s="24" customFormat="1" x14ac:dyDescent="0.5">
      <c r="A333" s="178"/>
      <c r="B333" s="21"/>
      <c r="C333" s="21"/>
      <c r="D333" s="21"/>
      <c r="E333" s="21"/>
      <c r="F333" s="23"/>
      <c r="G333" s="23"/>
      <c r="H333" s="23"/>
      <c r="I333" s="23"/>
      <c r="J333" s="23"/>
      <c r="K333" s="21"/>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41"/>
      <c r="BP333" s="48"/>
    </row>
    <row r="334" spans="1:68" s="24" customFormat="1" x14ac:dyDescent="0.5">
      <c r="A334" s="178"/>
      <c r="B334" s="21"/>
      <c r="C334" s="21"/>
      <c r="D334" s="21"/>
      <c r="E334" s="21"/>
      <c r="F334" s="23"/>
      <c r="G334" s="23"/>
      <c r="H334" s="23"/>
      <c r="I334" s="23"/>
      <c r="J334" s="23"/>
      <c r="K334" s="21"/>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41"/>
      <c r="BP334" s="48"/>
    </row>
    <row r="335" spans="1:68" s="24" customFormat="1" x14ac:dyDescent="0.5">
      <c r="A335" s="178"/>
      <c r="B335" s="21"/>
      <c r="C335" s="21"/>
      <c r="D335" s="21"/>
      <c r="E335" s="21"/>
      <c r="F335" s="23"/>
      <c r="G335" s="23"/>
      <c r="H335" s="23"/>
      <c r="I335" s="23"/>
      <c r="J335" s="23"/>
      <c r="K335" s="21"/>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41"/>
      <c r="BP335" s="48"/>
    </row>
    <row r="336" spans="1:68" s="24" customFormat="1" x14ac:dyDescent="0.5">
      <c r="A336" s="178"/>
      <c r="B336" s="21"/>
      <c r="C336" s="21"/>
      <c r="D336" s="21"/>
      <c r="E336" s="21"/>
      <c r="F336" s="23"/>
      <c r="G336" s="23"/>
      <c r="H336" s="23"/>
      <c r="I336" s="23"/>
      <c r="J336" s="23"/>
      <c r="K336" s="21"/>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41"/>
      <c r="BP336" s="48"/>
    </row>
    <row r="337" spans="1:68" s="24" customFormat="1" x14ac:dyDescent="0.5">
      <c r="A337" s="178"/>
      <c r="B337" s="21"/>
      <c r="C337" s="21"/>
      <c r="D337" s="21"/>
      <c r="E337" s="21"/>
      <c r="F337" s="23"/>
      <c r="G337" s="23"/>
      <c r="H337" s="23"/>
      <c r="I337" s="23"/>
      <c r="J337" s="23"/>
      <c r="K337" s="21"/>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41"/>
      <c r="BP337" s="48"/>
    </row>
    <row r="338" spans="1:68" s="24" customFormat="1" x14ac:dyDescent="0.5">
      <c r="A338" s="178"/>
      <c r="B338" s="21"/>
      <c r="C338" s="21"/>
      <c r="D338" s="21"/>
      <c r="E338" s="21"/>
      <c r="F338" s="23"/>
      <c r="G338" s="23"/>
      <c r="H338" s="23"/>
      <c r="I338" s="23"/>
      <c r="J338" s="23"/>
      <c r="K338" s="21"/>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41"/>
      <c r="BP338" s="48"/>
    </row>
    <row r="339" spans="1:68" s="24" customFormat="1" x14ac:dyDescent="0.5">
      <c r="A339" s="178"/>
      <c r="B339" s="21"/>
      <c r="C339" s="21"/>
      <c r="D339" s="21"/>
      <c r="E339" s="21"/>
      <c r="F339" s="23"/>
      <c r="G339" s="23"/>
      <c r="H339" s="23"/>
      <c r="I339" s="23"/>
      <c r="J339" s="23"/>
      <c r="K339" s="21"/>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41"/>
      <c r="BP339" s="48"/>
    </row>
    <row r="340" spans="1:68" s="24" customFormat="1" x14ac:dyDescent="0.5">
      <c r="A340" s="178"/>
      <c r="B340" s="21"/>
      <c r="C340" s="21"/>
      <c r="D340" s="21"/>
      <c r="E340" s="21"/>
      <c r="F340" s="23"/>
      <c r="G340" s="23"/>
      <c r="H340" s="23"/>
      <c r="I340" s="23"/>
      <c r="J340" s="23"/>
      <c r="K340" s="21"/>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41"/>
      <c r="BP340" s="48"/>
    </row>
    <row r="341" spans="1:68" s="24" customFormat="1" x14ac:dyDescent="0.5">
      <c r="A341" s="178"/>
      <c r="B341" s="21"/>
      <c r="C341" s="21"/>
      <c r="D341" s="21"/>
      <c r="E341" s="21"/>
      <c r="F341" s="23"/>
      <c r="G341" s="23"/>
      <c r="H341" s="23"/>
      <c r="I341" s="23"/>
      <c r="J341" s="23"/>
      <c r="K341" s="21"/>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41"/>
      <c r="BP341" s="48"/>
    </row>
    <row r="342" spans="1:68" s="24" customFormat="1" x14ac:dyDescent="0.5">
      <c r="A342" s="178"/>
      <c r="B342" s="21"/>
      <c r="C342" s="21"/>
      <c r="D342" s="21"/>
      <c r="E342" s="21"/>
      <c r="F342" s="23"/>
      <c r="G342" s="23"/>
      <c r="H342" s="23"/>
      <c r="I342" s="23"/>
      <c r="J342" s="23"/>
      <c r="K342" s="21"/>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41"/>
      <c r="BP342" s="48"/>
    </row>
    <row r="343" spans="1:68" s="24" customFormat="1" x14ac:dyDescent="0.5">
      <c r="A343" s="178"/>
      <c r="B343" s="21"/>
      <c r="C343" s="21"/>
      <c r="D343" s="21"/>
      <c r="E343" s="21"/>
      <c r="F343" s="23"/>
      <c r="G343" s="23"/>
      <c r="H343" s="23"/>
      <c r="I343" s="23"/>
      <c r="J343" s="23"/>
      <c r="K343" s="21"/>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41"/>
      <c r="BP343" s="48"/>
    </row>
    <row r="344" spans="1:68" s="24" customFormat="1" x14ac:dyDescent="0.5">
      <c r="A344" s="178"/>
      <c r="B344" s="21"/>
      <c r="C344" s="21"/>
      <c r="D344" s="21"/>
      <c r="E344" s="21"/>
      <c r="F344" s="23"/>
      <c r="G344" s="23"/>
      <c r="H344" s="23"/>
      <c r="I344" s="23"/>
      <c r="J344" s="23"/>
      <c r="K344" s="21"/>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41"/>
      <c r="BP344" s="48"/>
    </row>
    <row r="345" spans="1:68" s="24" customFormat="1" x14ac:dyDescent="0.5">
      <c r="A345" s="178"/>
      <c r="B345" s="21"/>
      <c r="C345" s="21"/>
      <c r="D345" s="21"/>
      <c r="E345" s="21"/>
      <c r="F345" s="23"/>
      <c r="G345" s="23"/>
      <c r="H345" s="23"/>
      <c r="I345" s="23"/>
      <c r="J345" s="23"/>
      <c r="K345" s="21"/>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41"/>
      <c r="BP345" s="48"/>
    </row>
    <row r="346" spans="1:68" s="24" customFormat="1" x14ac:dyDescent="0.5">
      <c r="A346" s="178"/>
      <c r="B346" s="21"/>
      <c r="C346" s="21"/>
      <c r="D346" s="21"/>
      <c r="E346" s="21"/>
      <c r="F346" s="23"/>
      <c r="G346" s="23"/>
      <c r="H346" s="23"/>
      <c r="I346" s="23"/>
      <c r="J346" s="23"/>
      <c r="K346" s="21"/>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41"/>
      <c r="BP346" s="48"/>
    </row>
    <row r="347" spans="1:68" s="24" customFormat="1" x14ac:dyDescent="0.5">
      <c r="A347" s="178"/>
      <c r="B347" s="21"/>
      <c r="C347" s="21"/>
      <c r="D347" s="21"/>
      <c r="E347" s="21"/>
      <c r="F347" s="23"/>
      <c r="G347" s="23"/>
      <c r="H347" s="23"/>
      <c r="I347" s="23"/>
      <c r="J347" s="23"/>
      <c r="K347" s="21"/>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41"/>
      <c r="BP347" s="48"/>
    </row>
    <row r="348" spans="1:68" s="24" customFormat="1" x14ac:dyDescent="0.5">
      <c r="A348" s="178"/>
      <c r="B348" s="21"/>
      <c r="C348" s="21"/>
      <c r="D348" s="21"/>
      <c r="E348" s="21"/>
      <c r="F348" s="23"/>
      <c r="G348" s="23"/>
      <c r="H348" s="23"/>
      <c r="I348" s="23"/>
      <c r="J348" s="23"/>
      <c r="K348" s="21"/>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41"/>
      <c r="BP348" s="48"/>
    </row>
    <row r="349" spans="1:68" s="24" customFormat="1" x14ac:dyDescent="0.5">
      <c r="A349" s="178"/>
      <c r="B349" s="21"/>
      <c r="C349" s="21"/>
      <c r="D349" s="21"/>
      <c r="E349" s="21"/>
      <c r="F349" s="23"/>
      <c r="G349" s="23"/>
      <c r="H349" s="23"/>
      <c r="I349" s="23"/>
      <c r="J349" s="23"/>
      <c r="K349" s="21"/>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41"/>
      <c r="BP349" s="48"/>
    </row>
    <row r="350" spans="1:68" s="24" customFormat="1" x14ac:dyDescent="0.5">
      <c r="A350" s="178"/>
      <c r="B350" s="21"/>
      <c r="C350" s="21"/>
      <c r="D350" s="21"/>
      <c r="E350" s="21"/>
      <c r="F350" s="23"/>
      <c r="G350" s="23"/>
      <c r="H350" s="23"/>
      <c r="I350" s="23"/>
      <c r="J350" s="23"/>
      <c r="K350" s="21"/>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41"/>
      <c r="BP350" s="48"/>
    </row>
    <row r="351" spans="1:68" s="24" customFormat="1" x14ac:dyDescent="0.5">
      <c r="A351" s="178"/>
      <c r="B351" s="21"/>
      <c r="C351" s="21"/>
      <c r="D351" s="21"/>
      <c r="E351" s="21"/>
      <c r="F351" s="23"/>
      <c r="G351" s="23"/>
      <c r="H351" s="23"/>
      <c r="I351" s="23"/>
      <c r="J351" s="23"/>
      <c r="K351" s="21"/>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41"/>
      <c r="BP351" s="48"/>
    </row>
    <row r="352" spans="1:68" s="24" customFormat="1" x14ac:dyDescent="0.5">
      <c r="A352" s="178"/>
      <c r="B352" s="21"/>
      <c r="C352" s="21"/>
      <c r="D352" s="21"/>
      <c r="E352" s="21"/>
      <c r="F352" s="23"/>
      <c r="G352" s="23"/>
      <c r="H352" s="23"/>
      <c r="I352" s="23"/>
      <c r="J352" s="23"/>
      <c r="K352" s="21"/>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41"/>
      <c r="BP352" s="48"/>
    </row>
    <row r="353" spans="1:68" s="24" customFormat="1" x14ac:dyDescent="0.5">
      <c r="A353" s="178"/>
      <c r="B353" s="21"/>
      <c r="C353" s="21"/>
      <c r="D353" s="21"/>
      <c r="E353" s="21"/>
      <c r="F353" s="23"/>
      <c r="G353" s="23"/>
      <c r="H353" s="23"/>
      <c r="I353" s="23"/>
      <c r="J353" s="23"/>
      <c r="K353" s="21"/>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41"/>
      <c r="BP353" s="48"/>
    </row>
    <row r="354" spans="1:68" s="24" customFormat="1" x14ac:dyDescent="0.5">
      <c r="A354" s="178"/>
      <c r="B354" s="21"/>
      <c r="C354" s="21"/>
      <c r="D354" s="21"/>
      <c r="E354" s="21"/>
      <c r="F354" s="23"/>
      <c r="G354" s="23"/>
      <c r="H354" s="23"/>
      <c r="I354" s="23"/>
      <c r="J354" s="23"/>
      <c r="K354" s="21"/>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41"/>
      <c r="BP354" s="48"/>
    </row>
    <row r="355" spans="1:68" s="24" customFormat="1" x14ac:dyDescent="0.5">
      <c r="A355" s="178"/>
      <c r="B355" s="21"/>
      <c r="C355" s="21"/>
      <c r="D355" s="21"/>
      <c r="E355" s="21"/>
      <c r="F355" s="23"/>
      <c r="G355" s="23"/>
      <c r="H355" s="23"/>
      <c r="I355" s="23"/>
      <c r="J355" s="23"/>
      <c r="K355" s="21"/>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41"/>
      <c r="BP355" s="48"/>
    </row>
    <row r="356" spans="1:68" s="24" customFormat="1" x14ac:dyDescent="0.5">
      <c r="A356" s="178"/>
      <c r="B356" s="21"/>
      <c r="C356" s="21"/>
      <c r="D356" s="21"/>
      <c r="E356" s="21"/>
      <c r="F356" s="23"/>
      <c r="G356" s="23"/>
      <c r="H356" s="23"/>
      <c r="I356" s="23"/>
      <c r="J356" s="23"/>
      <c r="K356" s="21"/>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41"/>
      <c r="BP356" s="48"/>
    </row>
    <row r="357" spans="1:68" s="24" customFormat="1" x14ac:dyDescent="0.5">
      <c r="A357" s="178"/>
      <c r="B357" s="21"/>
      <c r="C357" s="21"/>
      <c r="D357" s="21"/>
      <c r="E357" s="21"/>
      <c r="F357" s="23"/>
      <c r="G357" s="23"/>
      <c r="H357" s="23"/>
      <c r="I357" s="23"/>
      <c r="J357" s="23"/>
      <c r="K357" s="21"/>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41"/>
      <c r="BP357" s="48"/>
    </row>
    <row r="358" spans="1:68" s="24" customFormat="1" x14ac:dyDescent="0.5">
      <c r="A358" s="178"/>
      <c r="B358" s="21"/>
      <c r="C358" s="21"/>
      <c r="D358" s="21"/>
      <c r="E358" s="21"/>
      <c r="F358" s="23"/>
      <c r="G358" s="23"/>
      <c r="H358" s="23"/>
      <c r="I358" s="23"/>
      <c r="J358" s="23"/>
      <c r="K358" s="21"/>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41"/>
      <c r="BP358" s="48"/>
    </row>
    <row r="359" spans="1:68" s="24" customFormat="1" x14ac:dyDescent="0.5">
      <c r="A359" s="178"/>
      <c r="B359" s="21"/>
      <c r="C359" s="21"/>
      <c r="D359" s="21"/>
      <c r="E359" s="21"/>
      <c r="F359" s="23"/>
      <c r="G359" s="23"/>
      <c r="H359" s="23"/>
      <c r="I359" s="23"/>
      <c r="J359" s="23"/>
      <c r="K359" s="21"/>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41"/>
      <c r="BP359" s="48"/>
    </row>
    <row r="360" spans="1:68" s="24" customFormat="1" x14ac:dyDescent="0.5">
      <c r="A360" s="178"/>
      <c r="B360" s="21"/>
      <c r="C360" s="21"/>
      <c r="D360" s="21"/>
      <c r="E360" s="21"/>
      <c r="F360" s="23"/>
      <c r="G360" s="23"/>
      <c r="H360" s="23"/>
      <c r="I360" s="23"/>
      <c r="J360" s="23"/>
      <c r="K360" s="21"/>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41"/>
      <c r="BP360" s="48"/>
    </row>
    <row r="361" spans="1:68" s="24" customFormat="1" x14ac:dyDescent="0.5">
      <c r="A361" s="178"/>
      <c r="B361" s="21"/>
      <c r="C361" s="21"/>
      <c r="D361" s="21"/>
      <c r="E361" s="21"/>
      <c r="F361" s="23"/>
      <c r="G361" s="23"/>
      <c r="H361" s="23"/>
      <c r="I361" s="23"/>
      <c r="J361" s="23"/>
      <c r="K361" s="21"/>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41"/>
      <c r="BP361" s="48"/>
    </row>
    <row r="362" spans="1:68" s="24" customFormat="1" x14ac:dyDescent="0.5">
      <c r="A362" s="178"/>
      <c r="B362" s="21"/>
      <c r="C362" s="21"/>
      <c r="D362" s="21"/>
      <c r="E362" s="21"/>
      <c r="F362" s="23"/>
      <c r="G362" s="23"/>
      <c r="H362" s="23"/>
      <c r="I362" s="23"/>
      <c r="J362" s="23"/>
      <c r="K362" s="21"/>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41"/>
      <c r="BP362" s="48"/>
    </row>
    <row r="363" spans="1:68" s="24" customFormat="1" x14ac:dyDescent="0.5">
      <c r="A363" s="178"/>
      <c r="B363" s="21"/>
      <c r="C363" s="21"/>
      <c r="D363" s="21"/>
      <c r="E363" s="21"/>
      <c r="F363" s="23"/>
      <c r="G363" s="23"/>
      <c r="H363" s="23"/>
      <c r="I363" s="23"/>
      <c r="J363" s="23"/>
      <c r="K363" s="21"/>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41"/>
      <c r="BP363" s="48"/>
    </row>
    <row r="364" spans="1:68" s="24" customFormat="1" x14ac:dyDescent="0.5">
      <c r="A364" s="178"/>
      <c r="B364" s="21"/>
      <c r="C364" s="21"/>
      <c r="D364" s="21"/>
      <c r="E364" s="21"/>
      <c r="F364" s="23"/>
      <c r="G364" s="23"/>
      <c r="H364" s="23"/>
      <c r="I364" s="23"/>
      <c r="J364" s="23"/>
      <c r="K364" s="21"/>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41"/>
      <c r="BP364" s="48"/>
    </row>
    <row r="365" spans="1:68" s="24" customFormat="1" x14ac:dyDescent="0.5">
      <c r="A365" s="178"/>
      <c r="B365" s="21"/>
      <c r="C365" s="21"/>
      <c r="D365" s="21"/>
      <c r="E365" s="21"/>
      <c r="F365" s="23"/>
      <c r="G365" s="23"/>
      <c r="H365" s="23"/>
      <c r="I365" s="23"/>
      <c r="J365" s="23"/>
      <c r="K365" s="21"/>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41"/>
      <c r="BP365" s="48"/>
    </row>
    <row r="366" spans="1:68" s="24" customFormat="1" x14ac:dyDescent="0.5">
      <c r="A366" s="178"/>
      <c r="B366" s="21"/>
      <c r="C366" s="21"/>
      <c r="D366" s="21"/>
      <c r="E366" s="21"/>
      <c r="F366" s="23"/>
      <c r="G366" s="23"/>
      <c r="H366" s="23"/>
      <c r="I366" s="23"/>
      <c r="J366" s="23"/>
      <c r="K366" s="21"/>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41"/>
      <c r="BP366" s="48"/>
    </row>
    <row r="367" spans="1:68" s="24" customFormat="1" x14ac:dyDescent="0.5">
      <c r="A367" s="178"/>
      <c r="B367" s="21"/>
      <c r="C367" s="21"/>
      <c r="D367" s="21"/>
      <c r="E367" s="21"/>
      <c r="F367" s="23"/>
      <c r="G367" s="23"/>
      <c r="H367" s="23"/>
      <c r="I367" s="23"/>
      <c r="J367" s="23"/>
      <c r="K367" s="21"/>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41"/>
      <c r="BP367" s="48"/>
    </row>
    <row r="368" spans="1:68" s="24" customFormat="1" x14ac:dyDescent="0.5">
      <c r="A368" s="178"/>
      <c r="B368" s="21"/>
      <c r="C368" s="21"/>
      <c r="D368" s="21"/>
      <c r="E368" s="21"/>
      <c r="F368" s="23"/>
      <c r="G368" s="23"/>
      <c r="H368" s="23"/>
      <c r="I368" s="23"/>
      <c r="J368" s="23"/>
      <c r="K368" s="21"/>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41"/>
      <c r="BP368" s="48"/>
    </row>
    <row r="369" spans="1:68" s="24" customFormat="1" x14ac:dyDescent="0.5">
      <c r="A369" s="178"/>
      <c r="B369" s="21"/>
      <c r="C369" s="21"/>
      <c r="D369" s="21"/>
      <c r="E369" s="21"/>
      <c r="F369" s="23"/>
      <c r="G369" s="23"/>
      <c r="H369" s="23"/>
      <c r="I369" s="23"/>
      <c r="J369" s="23"/>
      <c r="K369" s="21"/>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41"/>
      <c r="BP369" s="48"/>
    </row>
    <row r="370" spans="1:68" s="24" customFormat="1" x14ac:dyDescent="0.5">
      <c r="A370" s="178"/>
      <c r="B370" s="21"/>
      <c r="C370" s="21"/>
      <c r="D370" s="21"/>
      <c r="E370" s="21"/>
      <c r="F370" s="23"/>
      <c r="G370" s="23"/>
      <c r="H370" s="23"/>
      <c r="I370" s="23"/>
      <c r="J370" s="23"/>
      <c r="K370" s="21"/>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41"/>
      <c r="BP370" s="48"/>
    </row>
    <row r="371" spans="1:68" s="24" customFormat="1" x14ac:dyDescent="0.5">
      <c r="A371" s="178"/>
      <c r="B371" s="21"/>
      <c r="C371" s="21"/>
      <c r="D371" s="21"/>
      <c r="E371" s="21"/>
      <c r="F371" s="23"/>
      <c r="G371" s="23"/>
      <c r="H371" s="23"/>
      <c r="I371" s="23"/>
      <c r="J371" s="23"/>
      <c r="K371" s="21"/>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41"/>
      <c r="BP371" s="48"/>
    </row>
    <row r="372" spans="1:68" s="24" customFormat="1" x14ac:dyDescent="0.5">
      <c r="A372" s="178"/>
      <c r="B372" s="21"/>
      <c r="C372" s="21"/>
      <c r="D372" s="21"/>
      <c r="E372" s="21"/>
      <c r="F372" s="23"/>
      <c r="G372" s="23"/>
      <c r="H372" s="23"/>
      <c r="I372" s="23"/>
      <c r="J372" s="23"/>
      <c r="K372" s="21"/>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41"/>
      <c r="BP372" s="48"/>
    </row>
    <row r="373" spans="1:68" s="24" customFormat="1" x14ac:dyDescent="0.5">
      <c r="A373" s="178"/>
      <c r="B373" s="21"/>
      <c r="C373" s="21"/>
      <c r="D373" s="21"/>
      <c r="E373" s="21"/>
      <c r="F373" s="23"/>
      <c r="G373" s="23"/>
      <c r="H373" s="23"/>
      <c r="I373" s="23"/>
      <c r="J373" s="23"/>
      <c r="K373" s="21"/>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41"/>
      <c r="BP373" s="48"/>
    </row>
    <row r="374" spans="1:68" s="24" customFormat="1" x14ac:dyDescent="0.5">
      <c r="A374" s="178"/>
      <c r="B374" s="21"/>
      <c r="C374" s="21"/>
      <c r="D374" s="21"/>
      <c r="E374" s="21"/>
      <c r="F374" s="23"/>
      <c r="G374" s="23"/>
      <c r="H374" s="23"/>
      <c r="I374" s="23"/>
      <c r="J374" s="23"/>
      <c r="K374" s="21"/>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41"/>
      <c r="BP374" s="48"/>
    </row>
    <row r="375" spans="1:68" s="24" customFormat="1" x14ac:dyDescent="0.5">
      <c r="A375" s="178"/>
      <c r="B375" s="21"/>
      <c r="C375" s="21"/>
      <c r="D375" s="21"/>
      <c r="E375" s="21"/>
      <c r="F375" s="23"/>
      <c r="G375" s="23"/>
      <c r="H375" s="23"/>
      <c r="I375" s="23"/>
      <c r="J375" s="23"/>
      <c r="K375" s="21"/>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41"/>
      <c r="BP375" s="48"/>
    </row>
    <row r="376" spans="1:68" s="24" customFormat="1" x14ac:dyDescent="0.5">
      <c r="A376" s="178"/>
      <c r="B376" s="21"/>
      <c r="C376" s="21"/>
      <c r="D376" s="21"/>
      <c r="E376" s="21"/>
      <c r="F376" s="23"/>
      <c r="G376" s="23"/>
      <c r="H376" s="23"/>
      <c r="I376" s="23"/>
      <c r="J376" s="23"/>
      <c r="K376" s="21"/>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41"/>
      <c r="BP376" s="48"/>
    </row>
    <row r="377" spans="1:68" s="24" customFormat="1" x14ac:dyDescent="0.5">
      <c r="A377" s="178"/>
      <c r="B377" s="21"/>
      <c r="C377" s="21"/>
      <c r="D377" s="21"/>
      <c r="E377" s="21"/>
      <c r="F377" s="23"/>
      <c r="G377" s="23"/>
      <c r="H377" s="23"/>
      <c r="I377" s="23"/>
      <c r="J377" s="23"/>
      <c r="K377" s="21"/>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41"/>
      <c r="BP377" s="48"/>
    </row>
    <row r="378" spans="1:68" s="24" customFormat="1" x14ac:dyDescent="0.5">
      <c r="A378" s="178"/>
      <c r="B378" s="21"/>
      <c r="C378" s="21"/>
      <c r="D378" s="21"/>
      <c r="E378" s="21"/>
      <c r="F378" s="23"/>
      <c r="G378" s="23"/>
      <c r="H378" s="23"/>
      <c r="I378" s="23"/>
      <c r="J378" s="23"/>
      <c r="K378" s="21"/>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41"/>
      <c r="BP378" s="48"/>
    </row>
    <row r="379" spans="1:68" s="24" customFormat="1" x14ac:dyDescent="0.5">
      <c r="A379" s="178"/>
      <c r="B379" s="21"/>
      <c r="C379" s="21"/>
      <c r="D379" s="21"/>
      <c r="E379" s="21"/>
      <c r="F379" s="23"/>
      <c r="G379" s="23"/>
      <c r="H379" s="23"/>
      <c r="I379" s="23"/>
      <c r="J379" s="23"/>
      <c r="K379" s="21"/>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41"/>
      <c r="BP379" s="48"/>
    </row>
    <row r="380" spans="1:68" s="24" customFormat="1" x14ac:dyDescent="0.5">
      <c r="A380" s="178"/>
      <c r="B380" s="21"/>
      <c r="C380" s="21"/>
      <c r="D380" s="21"/>
      <c r="E380" s="21"/>
      <c r="F380" s="23"/>
      <c r="G380" s="23"/>
      <c r="H380" s="23"/>
      <c r="I380" s="23"/>
      <c r="J380" s="23"/>
      <c r="K380" s="21"/>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41"/>
      <c r="BP380" s="48"/>
    </row>
    <row r="381" spans="1:68" s="24" customFormat="1" x14ac:dyDescent="0.5">
      <c r="A381" s="178"/>
      <c r="B381" s="21"/>
      <c r="C381" s="21"/>
      <c r="D381" s="21"/>
      <c r="E381" s="21"/>
      <c r="F381" s="23"/>
      <c r="G381" s="23"/>
      <c r="H381" s="23"/>
      <c r="I381" s="23"/>
      <c r="J381" s="23"/>
      <c r="K381" s="21"/>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41"/>
      <c r="BP381" s="48"/>
    </row>
    <row r="382" spans="1:68" s="24" customFormat="1" x14ac:dyDescent="0.5">
      <c r="A382" s="178"/>
      <c r="B382" s="21"/>
      <c r="C382" s="21"/>
      <c r="D382" s="21"/>
      <c r="E382" s="21"/>
      <c r="F382" s="23"/>
      <c r="G382" s="23"/>
      <c r="H382" s="23"/>
      <c r="I382" s="23"/>
      <c r="J382" s="23"/>
      <c r="K382" s="21"/>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41"/>
      <c r="BP382" s="48"/>
    </row>
    <row r="383" spans="1:68" s="24" customFormat="1" x14ac:dyDescent="0.5">
      <c r="A383" s="178"/>
      <c r="B383" s="21"/>
      <c r="C383" s="21"/>
      <c r="D383" s="21"/>
      <c r="E383" s="21"/>
      <c r="F383" s="23"/>
      <c r="G383" s="23"/>
      <c r="H383" s="23"/>
      <c r="I383" s="23"/>
      <c r="J383" s="23"/>
      <c r="K383" s="21"/>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41"/>
      <c r="BP383" s="48"/>
    </row>
    <row r="384" spans="1:68" s="24" customFormat="1" x14ac:dyDescent="0.5">
      <c r="A384" s="178"/>
      <c r="B384" s="21"/>
      <c r="C384" s="21"/>
      <c r="D384" s="21"/>
      <c r="E384" s="21"/>
      <c r="F384" s="23"/>
      <c r="G384" s="23"/>
      <c r="H384" s="23"/>
      <c r="I384" s="23"/>
      <c r="J384" s="23"/>
      <c r="K384" s="21"/>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41"/>
      <c r="BP384" s="48"/>
    </row>
    <row r="385" spans="1:68" s="24" customFormat="1" x14ac:dyDescent="0.5">
      <c r="A385" s="178"/>
      <c r="B385" s="21"/>
      <c r="C385" s="21"/>
      <c r="D385" s="21"/>
      <c r="E385" s="21"/>
      <c r="F385" s="23"/>
      <c r="G385" s="23"/>
      <c r="H385" s="23"/>
      <c r="I385" s="23"/>
      <c r="J385" s="23"/>
      <c r="K385" s="21"/>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41"/>
      <c r="BP385" s="48"/>
    </row>
    <row r="386" spans="1:68" s="24" customFormat="1" x14ac:dyDescent="0.5">
      <c r="A386" s="178"/>
      <c r="B386" s="21"/>
      <c r="C386" s="21"/>
      <c r="D386" s="21"/>
      <c r="E386" s="21"/>
      <c r="F386" s="23"/>
      <c r="G386" s="23"/>
      <c r="H386" s="23"/>
      <c r="I386" s="23"/>
      <c r="J386" s="23"/>
      <c r="K386" s="21"/>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41"/>
      <c r="BP386" s="48"/>
    </row>
    <row r="387" spans="1:68" s="24" customFormat="1" x14ac:dyDescent="0.5">
      <c r="A387" s="178"/>
      <c r="B387" s="21"/>
      <c r="C387" s="21"/>
      <c r="D387" s="21"/>
      <c r="E387" s="21"/>
      <c r="F387" s="23"/>
      <c r="G387" s="23"/>
      <c r="H387" s="23"/>
      <c r="I387" s="23"/>
      <c r="J387" s="23"/>
      <c r="K387" s="21"/>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41"/>
      <c r="BP387" s="48"/>
    </row>
    <row r="388" spans="1:68" s="24" customFormat="1" x14ac:dyDescent="0.5">
      <c r="A388" s="178"/>
      <c r="B388" s="21"/>
      <c r="C388" s="21"/>
      <c r="D388" s="21"/>
      <c r="E388" s="21"/>
      <c r="F388" s="23"/>
      <c r="G388" s="23"/>
      <c r="H388" s="23"/>
      <c r="I388" s="23"/>
      <c r="J388" s="23"/>
      <c r="K388" s="21"/>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41"/>
      <c r="BP388" s="48"/>
    </row>
    <row r="389" spans="1:68" s="24" customFormat="1" x14ac:dyDescent="0.5">
      <c r="A389" s="178"/>
      <c r="B389" s="21"/>
      <c r="C389" s="21"/>
      <c r="D389" s="21"/>
      <c r="E389" s="21"/>
      <c r="F389" s="23"/>
      <c r="G389" s="23"/>
      <c r="H389" s="23"/>
      <c r="I389" s="23"/>
      <c r="J389" s="23"/>
      <c r="K389" s="21"/>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41"/>
      <c r="BP389" s="48"/>
    </row>
    <row r="390" spans="1:68" s="24" customFormat="1" x14ac:dyDescent="0.5">
      <c r="A390" s="178"/>
      <c r="B390" s="21"/>
      <c r="C390" s="21"/>
      <c r="D390" s="21"/>
      <c r="E390" s="21"/>
      <c r="F390" s="23"/>
      <c r="G390" s="23"/>
      <c r="H390" s="23"/>
      <c r="I390" s="23"/>
      <c r="J390" s="23"/>
      <c r="K390" s="21"/>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41"/>
      <c r="BP390" s="48"/>
    </row>
    <row r="391" spans="1:68" s="24" customFormat="1" x14ac:dyDescent="0.5">
      <c r="A391" s="178"/>
      <c r="B391" s="21"/>
      <c r="C391" s="21"/>
      <c r="D391" s="21"/>
      <c r="E391" s="21"/>
      <c r="F391" s="23"/>
      <c r="G391" s="23"/>
      <c r="H391" s="23"/>
      <c r="I391" s="23"/>
      <c r="J391" s="23"/>
      <c r="K391" s="21"/>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41"/>
      <c r="BP391" s="48"/>
    </row>
    <row r="392" spans="1:68" s="24" customFormat="1" x14ac:dyDescent="0.5">
      <c r="A392" s="178"/>
      <c r="B392" s="21"/>
      <c r="C392" s="21"/>
      <c r="D392" s="21"/>
      <c r="E392" s="21"/>
      <c r="F392" s="23"/>
      <c r="G392" s="23"/>
      <c r="H392" s="23"/>
      <c r="I392" s="23"/>
      <c r="J392" s="23"/>
      <c r="K392" s="21"/>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41"/>
      <c r="BP392" s="48"/>
    </row>
    <row r="393" spans="1:68" s="24" customFormat="1" x14ac:dyDescent="0.5">
      <c r="A393" s="178"/>
      <c r="B393" s="21"/>
      <c r="C393" s="21"/>
      <c r="D393" s="21"/>
      <c r="E393" s="21"/>
      <c r="F393" s="23"/>
      <c r="G393" s="23"/>
      <c r="H393" s="23"/>
      <c r="I393" s="23"/>
      <c r="J393" s="23"/>
      <c r="K393" s="21"/>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41"/>
      <c r="BP393" s="48"/>
    </row>
    <row r="394" spans="1:68" s="24" customFormat="1" x14ac:dyDescent="0.5">
      <c r="A394" s="178"/>
      <c r="B394" s="21"/>
      <c r="C394" s="21"/>
      <c r="D394" s="21"/>
      <c r="E394" s="21"/>
      <c r="F394" s="23"/>
      <c r="G394" s="23"/>
      <c r="H394" s="23"/>
      <c r="I394" s="23"/>
      <c r="J394" s="23"/>
      <c r="K394" s="21"/>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41"/>
      <c r="BP394" s="48"/>
    </row>
    <row r="395" spans="1:68" s="24" customFormat="1" x14ac:dyDescent="0.5">
      <c r="A395" s="178"/>
      <c r="B395" s="21"/>
      <c r="C395" s="21"/>
      <c r="D395" s="21"/>
      <c r="E395" s="21"/>
      <c r="F395" s="23"/>
      <c r="G395" s="23"/>
      <c r="H395" s="23"/>
      <c r="I395" s="23"/>
      <c r="J395" s="23"/>
      <c r="K395" s="21"/>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41"/>
      <c r="BP395" s="48"/>
    </row>
    <row r="396" spans="1:68" s="24" customFormat="1" x14ac:dyDescent="0.5">
      <c r="A396" s="178"/>
      <c r="B396" s="21"/>
      <c r="C396" s="21"/>
      <c r="D396" s="21"/>
      <c r="E396" s="21"/>
      <c r="F396" s="23"/>
      <c r="G396" s="23"/>
      <c r="H396" s="23"/>
      <c r="I396" s="23"/>
      <c r="J396" s="23"/>
      <c r="K396" s="21"/>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41"/>
      <c r="BP396" s="48"/>
    </row>
    <row r="397" spans="1:68" s="24" customFormat="1" x14ac:dyDescent="0.5">
      <c r="A397" s="178"/>
      <c r="B397" s="21"/>
      <c r="C397" s="21"/>
      <c r="D397" s="21"/>
      <c r="E397" s="21"/>
      <c r="F397" s="23"/>
      <c r="G397" s="23"/>
      <c r="H397" s="23"/>
      <c r="I397" s="23"/>
      <c r="J397" s="23"/>
      <c r="K397" s="21"/>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41"/>
      <c r="BP397" s="48"/>
    </row>
    <row r="398" spans="1:68" s="24" customFormat="1" x14ac:dyDescent="0.5">
      <c r="A398" s="178"/>
      <c r="B398" s="21"/>
      <c r="C398" s="21"/>
      <c r="D398" s="21"/>
      <c r="E398" s="21"/>
      <c r="F398" s="23"/>
      <c r="G398" s="23"/>
      <c r="H398" s="23"/>
      <c r="I398" s="23"/>
      <c r="J398" s="23"/>
      <c r="K398" s="21"/>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41"/>
      <c r="BP398" s="48"/>
    </row>
    <row r="399" spans="1:68" s="24" customFormat="1" x14ac:dyDescent="0.5">
      <c r="A399" s="178"/>
      <c r="B399" s="21"/>
      <c r="C399" s="21"/>
      <c r="D399" s="21"/>
      <c r="E399" s="21"/>
      <c r="F399" s="23"/>
      <c r="G399" s="23"/>
      <c r="H399" s="23"/>
      <c r="I399" s="23"/>
      <c r="J399" s="23"/>
      <c r="K399" s="21"/>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41"/>
      <c r="BP399" s="48"/>
    </row>
    <row r="400" spans="1:68" s="24" customFormat="1" x14ac:dyDescent="0.5">
      <c r="A400" s="178"/>
      <c r="B400" s="21"/>
      <c r="C400" s="21"/>
      <c r="D400" s="21"/>
      <c r="E400" s="21"/>
      <c r="F400" s="23"/>
      <c r="G400" s="23"/>
      <c r="H400" s="23"/>
      <c r="I400" s="23"/>
      <c r="J400" s="23"/>
      <c r="K400" s="21"/>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41"/>
      <c r="BP400" s="48"/>
    </row>
    <row r="401" spans="1:68" s="24" customFormat="1" x14ac:dyDescent="0.5">
      <c r="A401" s="178"/>
      <c r="B401" s="21"/>
      <c r="C401" s="21"/>
      <c r="D401" s="21"/>
      <c r="E401" s="21"/>
      <c r="F401" s="23"/>
      <c r="G401" s="23"/>
      <c r="H401" s="23"/>
      <c r="I401" s="23"/>
      <c r="J401" s="23"/>
      <c r="K401" s="21"/>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41"/>
      <c r="BP401" s="48"/>
    </row>
    <row r="402" spans="1:68" s="24" customFormat="1" x14ac:dyDescent="0.5">
      <c r="A402" s="178"/>
      <c r="B402" s="21"/>
      <c r="C402" s="21"/>
      <c r="D402" s="21"/>
      <c r="E402" s="21"/>
      <c r="F402" s="23"/>
      <c r="G402" s="23"/>
      <c r="H402" s="23"/>
      <c r="I402" s="23"/>
      <c r="J402" s="23"/>
      <c r="K402" s="21"/>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41"/>
      <c r="BP402" s="48"/>
    </row>
    <row r="403" spans="1:68" s="24" customFormat="1" x14ac:dyDescent="0.5">
      <c r="A403" s="178"/>
      <c r="B403" s="21"/>
      <c r="C403" s="21"/>
      <c r="D403" s="21"/>
      <c r="E403" s="21"/>
      <c r="F403" s="23"/>
      <c r="G403" s="23"/>
      <c r="H403" s="23"/>
      <c r="I403" s="23"/>
      <c r="J403" s="23"/>
      <c r="K403" s="21"/>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41"/>
      <c r="BP403" s="48"/>
    </row>
    <row r="404" spans="1:68" s="24" customFormat="1" x14ac:dyDescent="0.5">
      <c r="A404" s="178"/>
      <c r="B404" s="21"/>
      <c r="C404" s="21"/>
      <c r="D404" s="21"/>
      <c r="E404" s="21"/>
      <c r="F404" s="23"/>
      <c r="G404" s="23"/>
      <c r="H404" s="23"/>
      <c r="I404" s="23"/>
      <c r="J404" s="23"/>
      <c r="K404" s="21"/>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41"/>
      <c r="BP404" s="48"/>
    </row>
    <row r="405" spans="1:68" s="24" customFormat="1" x14ac:dyDescent="0.5">
      <c r="A405" s="178"/>
      <c r="B405" s="21"/>
      <c r="C405" s="21"/>
      <c r="D405" s="21"/>
      <c r="E405" s="21"/>
      <c r="F405" s="23"/>
      <c r="G405" s="23"/>
      <c r="H405" s="23"/>
      <c r="I405" s="23"/>
      <c r="J405" s="23"/>
      <c r="K405" s="21"/>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41"/>
      <c r="BP405" s="48"/>
    </row>
    <row r="406" spans="1:68" s="24" customFormat="1" x14ac:dyDescent="0.5">
      <c r="A406" s="178"/>
      <c r="B406" s="21"/>
      <c r="C406" s="21"/>
      <c r="D406" s="21"/>
      <c r="E406" s="21"/>
      <c r="F406" s="23"/>
      <c r="G406" s="23"/>
      <c r="H406" s="23"/>
      <c r="I406" s="23"/>
      <c r="J406" s="23"/>
      <c r="K406" s="21"/>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41"/>
      <c r="BP406" s="48"/>
    </row>
    <row r="407" spans="1:68" s="24" customFormat="1" x14ac:dyDescent="0.5">
      <c r="A407" s="178"/>
      <c r="B407" s="21"/>
      <c r="C407" s="21"/>
      <c r="D407" s="21"/>
      <c r="E407" s="21"/>
      <c r="F407" s="23"/>
      <c r="G407" s="23"/>
      <c r="H407" s="23"/>
      <c r="I407" s="23"/>
      <c r="J407" s="23"/>
      <c r="K407" s="21"/>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41"/>
      <c r="BP407" s="48"/>
    </row>
    <row r="408" spans="1:68" s="24" customFormat="1" x14ac:dyDescent="0.5">
      <c r="A408" s="178"/>
      <c r="B408" s="21"/>
      <c r="C408" s="21"/>
      <c r="D408" s="21"/>
      <c r="E408" s="21"/>
      <c r="F408" s="23"/>
      <c r="G408" s="23"/>
      <c r="H408" s="23"/>
      <c r="I408" s="23"/>
      <c r="J408" s="23"/>
      <c r="K408" s="21"/>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41"/>
      <c r="BP408" s="48"/>
    </row>
    <row r="409" spans="1:68" s="24" customFormat="1" x14ac:dyDescent="0.5">
      <c r="A409" s="178"/>
      <c r="B409" s="21"/>
      <c r="C409" s="21"/>
      <c r="D409" s="21"/>
      <c r="E409" s="21"/>
      <c r="F409" s="23"/>
      <c r="G409" s="23"/>
      <c r="H409" s="23"/>
      <c r="I409" s="23"/>
      <c r="J409" s="23"/>
      <c r="K409" s="21"/>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41"/>
      <c r="BP409" s="48"/>
    </row>
    <row r="410" spans="1:68" s="24" customFormat="1" x14ac:dyDescent="0.5">
      <c r="A410" s="178"/>
      <c r="B410" s="21"/>
      <c r="C410" s="21"/>
      <c r="D410" s="21"/>
      <c r="E410" s="21"/>
      <c r="F410" s="23"/>
      <c r="G410" s="23"/>
      <c r="H410" s="23"/>
      <c r="I410" s="23"/>
      <c r="J410" s="23"/>
      <c r="K410" s="21"/>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41"/>
      <c r="BP410" s="48"/>
    </row>
    <row r="411" spans="1:68" s="24" customFormat="1" x14ac:dyDescent="0.5">
      <c r="A411" s="178"/>
      <c r="B411" s="21"/>
      <c r="C411" s="21"/>
      <c r="D411" s="21"/>
      <c r="E411" s="21"/>
      <c r="F411" s="23"/>
      <c r="G411" s="23"/>
      <c r="H411" s="23"/>
      <c r="I411" s="23"/>
      <c r="J411" s="23"/>
      <c r="K411" s="21"/>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41"/>
      <c r="BP411" s="48"/>
    </row>
    <row r="412" spans="1:68" s="24" customFormat="1" x14ac:dyDescent="0.5">
      <c r="A412" s="178"/>
      <c r="B412" s="21"/>
      <c r="C412" s="21"/>
      <c r="D412" s="21"/>
      <c r="E412" s="21"/>
      <c r="F412" s="23"/>
      <c r="G412" s="23"/>
      <c r="H412" s="23"/>
      <c r="I412" s="23"/>
      <c r="J412" s="23"/>
      <c r="K412" s="21"/>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41"/>
      <c r="BP412" s="48"/>
    </row>
    <row r="413" spans="1:68" s="24" customFormat="1" x14ac:dyDescent="0.5">
      <c r="A413" s="178"/>
      <c r="B413" s="21"/>
      <c r="C413" s="21"/>
      <c r="D413" s="21"/>
      <c r="E413" s="21"/>
      <c r="F413" s="23"/>
      <c r="G413" s="23"/>
      <c r="H413" s="23"/>
      <c r="I413" s="23"/>
      <c r="J413" s="23"/>
      <c r="K413" s="21"/>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41"/>
      <c r="BP413" s="48"/>
    </row>
    <row r="414" spans="1:68" s="24" customFormat="1" x14ac:dyDescent="0.5">
      <c r="A414" s="178"/>
      <c r="B414" s="21"/>
      <c r="C414" s="21"/>
      <c r="D414" s="21"/>
      <c r="E414" s="21"/>
      <c r="F414" s="23"/>
      <c r="G414" s="23"/>
      <c r="H414" s="23"/>
      <c r="I414" s="23"/>
      <c r="J414" s="23"/>
      <c r="K414" s="21"/>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41"/>
      <c r="BP414" s="48"/>
    </row>
    <row r="415" spans="1:68" s="24" customFormat="1" x14ac:dyDescent="0.5">
      <c r="A415" s="178"/>
      <c r="B415" s="21"/>
      <c r="C415" s="21"/>
      <c r="D415" s="21"/>
      <c r="E415" s="21"/>
      <c r="F415" s="23"/>
      <c r="G415" s="23"/>
      <c r="H415" s="23"/>
      <c r="I415" s="23"/>
      <c r="J415" s="23"/>
      <c r="K415" s="21"/>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41"/>
      <c r="BP415" s="48"/>
    </row>
    <row r="416" spans="1:68" s="24" customFormat="1" x14ac:dyDescent="0.5">
      <c r="A416" s="178"/>
      <c r="B416" s="21"/>
      <c r="C416" s="21"/>
      <c r="D416" s="21"/>
      <c r="E416" s="21"/>
      <c r="F416" s="23"/>
      <c r="G416" s="23"/>
      <c r="H416" s="23"/>
      <c r="I416" s="23"/>
      <c r="J416" s="23"/>
      <c r="K416" s="21"/>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41"/>
      <c r="BP416" s="48"/>
    </row>
    <row r="417" spans="1:68" s="24" customFormat="1" x14ac:dyDescent="0.5">
      <c r="A417" s="178"/>
      <c r="B417" s="21"/>
      <c r="C417" s="21"/>
      <c r="D417" s="21"/>
      <c r="E417" s="21"/>
      <c r="F417" s="23"/>
      <c r="G417" s="23"/>
      <c r="H417" s="23"/>
      <c r="I417" s="23"/>
      <c r="J417" s="23"/>
      <c r="K417" s="21"/>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41"/>
      <c r="BP417" s="48"/>
    </row>
    <row r="418" spans="1:68" s="24" customFormat="1" x14ac:dyDescent="0.5">
      <c r="A418" s="178"/>
      <c r="B418" s="21"/>
      <c r="C418" s="21"/>
      <c r="D418" s="21"/>
      <c r="E418" s="21"/>
      <c r="F418" s="23"/>
      <c r="G418" s="23"/>
      <c r="H418" s="23"/>
      <c r="I418" s="23"/>
      <c r="J418" s="23"/>
      <c r="K418" s="21"/>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41"/>
      <c r="BP418" s="48"/>
    </row>
    <row r="419" spans="1:68" s="24" customFormat="1" x14ac:dyDescent="0.5">
      <c r="A419" s="178"/>
      <c r="B419" s="21"/>
      <c r="C419" s="21"/>
      <c r="D419" s="21"/>
      <c r="E419" s="21"/>
      <c r="F419" s="23"/>
      <c r="G419" s="23"/>
      <c r="H419" s="23"/>
      <c r="I419" s="23"/>
      <c r="J419" s="23"/>
      <c r="K419" s="21"/>
      <c r="L419" s="27"/>
      <c r="M419" s="27"/>
      <c r="N419" s="27"/>
      <c r="O419" s="27"/>
      <c r="P419" s="27"/>
      <c r="Q419" s="27"/>
      <c r="R419" s="27"/>
      <c r="S419" s="27"/>
      <c r="T419" s="27"/>
      <c r="U419" s="27"/>
      <c r="V419" s="27"/>
      <c r="W419" s="27"/>
      <c r="X419" s="27"/>
      <c r="Y419" s="27"/>
      <c r="Z419" s="27"/>
      <c r="AA419" s="27"/>
      <c r="AB419" s="27"/>
      <c r="AC419" s="27"/>
      <c r="AD419" s="27"/>
      <c r="AE419" s="27"/>
      <c r="AF419" s="27"/>
      <c r="AG419" s="27"/>
      <c r="AH419" s="27"/>
      <c r="AI419" s="27"/>
      <c r="AJ419" s="27"/>
      <c r="AK419" s="27"/>
      <c r="AL419" s="27"/>
      <c r="AM419" s="27"/>
      <c r="AN419" s="27"/>
      <c r="AO419" s="27"/>
      <c r="AP419" s="27"/>
      <c r="AQ419" s="27"/>
      <c r="AR419" s="27"/>
      <c r="AS419" s="27"/>
      <c r="AT419" s="27"/>
      <c r="AU419" s="27"/>
      <c r="AV419" s="27"/>
      <c r="AW419" s="27"/>
      <c r="AX419" s="27"/>
      <c r="AY419" s="27"/>
      <c r="AZ419" s="27"/>
      <c r="BA419" s="27"/>
      <c r="BB419" s="27"/>
      <c r="BC419" s="27"/>
      <c r="BD419" s="27"/>
      <c r="BE419" s="27"/>
      <c r="BF419" s="27"/>
      <c r="BG419" s="27"/>
      <c r="BH419" s="27"/>
      <c r="BI419" s="27"/>
      <c r="BJ419" s="27"/>
      <c r="BK419" s="27"/>
      <c r="BL419" s="27"/>
      <c r="BM419" s="27"/>
      <c r="BN419" s="27"/>
      <c r="BO419" s="41"/>
      <c r="BP419" s="48"/>
    </row>
    <row r="420" spans="1:68" s="24" customFormat="1" x14ac:dyDescent="0.5">
      <c r="A420" s="178"/>
      <c r="B420" s="21"/>
      <c r="C420" s="21"/>
      <c r="D420" s="21"/>
      <c r="E420" s="21"/>
      <c r="F420" s="23"/>
      <c r="G420" s="23"/>
      <c r="H420" s="23"/>
      <c r="I420" s="23"/>
      <c r="J420" s="23"/>
      <c r="K420" s="21"/>
      <c r="L420" s="27"/>
      <c r="M420" s="27"/>
      <c r="N420" s="27"/>
      <c r="O420" s="27"/>
      <c r="P420" s="27"/>
      <c r="Q420" s="27"/>
      <c r="R420" s="27"/>
      <c r="S420" s="27"/>
      <c r="T420" s="27"/>
      <c r="U420" s="27"/>
      <c r="V420" s="27"/>
      <c r="W420" s="27"/>
      <c r="X420" s="27"/>
      <c r="Y420" s="27"/>
      <c r="Z420" s="27"/>
      <c r="AA420" s="27"/>
      <c r="AB420" s="27"/>
      <c r="AC420" s="27"/>
      <c r="AD420" s="27"/>
      <c r="AE420" s="27"/>
      <c r="AF420" s="27"/>
      <c r="AG420" s="27"/>
      <c r="AH420" s="27"/>
      <c r="AI420" s="27"/>
      <c r="AJ420" s="27"/>
      <c r="AK420" s="27"/>
      <c r="AL420" s="27"/>
      <c r="AM420" s="27"/>
      <c r="AN420" s="27"/>
      <c r="AO420" s="27"/>
      <c r="AP420" s="27"/>
      <c r="AQ420" s="27"/>
      <c r="AR420" s="27"/>
      <c r="AS420" s="27"/>
      <c r="AT420" s="27"/>
      <c r="AU420" s="27"/>
      <c r="AV420" s="27"/>
      <c r="AW420" s="27"/>
      <c r="AX420" s="27"/>
      <c r="AY420" s="27"/>
      <c r="AZ420" s="27"/>
      <c r="BA420" s="27"/>
      <c r="BB420" s="27"/>
      <c r="BC420" s="27"/>
      <c r="BD420" s="27"/>
      <c r="BE420" s="27"/>
      <c r="BF420" s="27"/>
      <c r="BG420" s="27"/>
      <c r="BH420" s="27"/>
      <c r="BI420" s="27"/>
      <c r="BJ420" s="27"/>
      <c r="BK420" s="27"/>
      <c r="BL420" s="27"/>
      <c r="BM420" s="27"/>
      <c r="BN420" s="27"/>
      <c r="BO420" s="41"/>
      <c r="BP420" s="48"/>
    </row>
    <row r="421" spans="1:68" s="24" customFormat="1" x14ac:dyDescent="0.5">
      <c r="A421" s="178"/>
      <c r="B421" s="21"/>
      <c r="C421" s="21"/>
      <c r="D421" s="21"/>
      <c r="E421" s="21"/>
      <c r="F421" s="23"/>
      <c r="G421" s="23"/>
      <c r="H421" s="23"/>
      <c r="I421" s="23"/>
      <c r="J421" s="23"/>
      <c r="K421" s="21"/>
      <c r="L421" s="27"/>
      <c r="M421" s="27"/>
      <c r="N421" s="27"/>
      <c r="O421" s="27"/>
      <c r="P421" s="27"/>
      <c r="Q421" s="27"/>
      <c r="R421" s="27"/>
      <c r="S421" s="27"/>
      <c r="T421" s="27"/>
      <c r="U421" s="27"/>
      <c r="V421" s="27"/>
      <c r="W421" s="27"/>
      <c r="X421" s="27"/>
      <c r="Y421" s="27"/>
      <c r="Z421" s="27"/>
      <c r="AA421" s="27"/>
      <c r="AB421" s="27"/>
      <c r="AC421" s="27"/>
      <c r="AD421" s="27"/>
      <c r="AE421" s="27"/>
      <c r="AF421" s="27"/>
      <c r="AG421" s="27"/>
      <c r="AH421" s="27"/>
      <c r="AI421" s="27"/>
      <c r="AJ421" s="27"/>
      <c r="AK421" s="27"/>
      <c r="AL421" s="27"/>
      <c r="AM421" s="27"/>
      <c r="AN421" s="27"/>
      <c r="AO421" s="27"/>
      <c r="AP421" s="27"/>
      <c r="AQ421" s="27"/>
      <c r="AR421" s="27"/>
      <c r="AS421" s="27"/>
      <c r="AT421" s="27"/>
      <c r="AU421" s="27"/>
      <c r="AV421" s="27"/>
      <c r="AW421" s="27"/>
      <c r="AX421" s="27"/>
      <c r="AY421" s="27"/>
      <c r="AZ421" s="27"/>
      <c r="BA421" s="27"/>
      <c r="BB421" s="27"/>
      <c r="BC421" s="27"/>
      <c r="BD421" s="27"/>
      <c r="BE421" s="27"/>
      <c r="BF421" s="27"/>
      <c r="BG421" s="27"/>
      <c r="BH421" s="27"/>
      <c r="BI421" s="27"/>
      <c r="BJ421" s="27"/>
      <c r="BK421" s="27"/>
      <c r="BL421" s="27"/>
      <c r="BM421" s="27"/>
      <c r="BN421" s="27"/>
      <c r="BO421" s="41"/>
      <c r="BP421" s="48"/>
    </row>
    <row r="422" spans="1:68" s="24" customFormat="1" x14ac:dyDescent="0.5">
      <c r="A422" s="178"/>
      <c r="B422" s="21"/>
      <c r="C422" s="21"/>
      <c r="D422" s="21"/>
      <c r="E422" s="21"/>
      <c r="F422" s="23"/>
      <c r="G422" s="23"/>
      <c r="H422" s="23"/>
      <c r="I422" s="23"/>
      <c r="J422" s="23"/>
      <c r="K422" s="21"/>
      <c r="L422" s="27"/>
      <c r="M422" s="27"/>
      <c r="N422" s="27"/>
      <c r="O422" s="27"/>
      <c r="P422" s="27"/>
      <c r="Q422" s="27"/>
      <c r="R422" s="27"/>
      <c r="S422" s="27"/>
      <c r="T422" s="27"/>
      <c r="U422" s="27"/>
      <c r="V422" s="27"/>
      <c r="W422" s="27"/>
      <c r="X422" s="27"/>
      <c r="Y422" s="27"/>
      <c r="Z422" s="27"/>
      <c r="AA422" s="27"/>
      <c r="AB422" s="27"/>
      <c r="AC422" s="27"/>
      <c r="AD422" s="27"/>
      <c r="AE422" s="27"/>
      <c r="AF422" s="27"/>
      <c r="AG422" s="27"/>
      <c r="AH422" s="27"/>
      <c r="AI422" s="27"/>
      <c r="AJ422" s="27"/>
      <c r="AK422" s="27"/>
      <c r="AL422" s="27"/>
      <c r="AM422" s="27"/>
      <c r="AN422" s="27"/>
      <c r="AO422" s="27"/>
      <c r="AP422" s="27"/>
      <c r="AQ422" s="27"/>
      <c r="AR422" s="27"/>
      <c r="AS422" s="27"/>
      <c r="AT422" s="27"/>
      <c r="AU422" s="27"/>
      <c r="AV422" s="27"/>
      <c r="AW422" s="27"/>
      <c r="AX422" s="27"/>
      <c r="AY422" s="27"/>
      <c r="AZ422" s="27"/>
      <c r="BA422" s="27"/>
      <c r="BB422" s="27"/>
      <c r="BC422" s="27"/>
      <c r="BD422" s="27"/>
      <c r="BE422" s="27"/>
      <c r="BF422" s="27"/>
      <c r="BG422" s="27"/>
      <c r="BH422" s="27"/>
      <c r="BI422" s="27"/>
      <c r="BJ422" s="27"/>
      <c r="BK422" s="27"/>
      <c r="BL422" s="27"/>
      <c r="BM422" s="27"/>
      <c r="BN422" s="27"/>
      <c r="BO422" s="41"/>
      <c r="BP422" s="48"/>
    </row>
    <row r="423" spans="1:68" s="24" customFormat="1" x14ac:dyDescent="0.5">
      <c r="A423" s="178"/>
      <c r="B423" s="21"/>
      <c r="C423" s="21"/>
      <c r="D423" s="21"/>
      <c r="E423" s="21"/>
      <c r="F423" s="23"/>
      <c r="G423" s="23"/>
      <c r="H423" s="23"/>
      <c r="I423" s="23"/>
      <c r="J423" s="23"/>
      <c r="K423" s="21"/>
      <c r="L423" s="27"/>
      <c r="M423" s="27"/>
      <c r="N423" s="27"/>
      <c r="O423" s="27"/>
      <c r="P423" s="27"/>
      <c r="Q423" s="27"/>
      <c r="R423" s="27"/>
      <c r="S423" s="27"/>
      <c r="T423" s="27"/>
      <c r="U423" s="27"/>
      <c r="V423" s="27"/>
      <c r="W423" s="27"/>
      <c r="X423" s="27"/>
      <c r="Y423" s="27"/>
      <c r="Z423" s="27"/>
      <c r="AA423" s="27"/>
      <c r="AB423" s="27"/>
      <c r="AC423" s="27"/>
      <c r="AD423" s="27"/>
      <c r="AE423" s="27"/>
      <c r="AF423" s="27"/>
      <c r="AG423" s="27"/>
      <c r="AH423" s="27"/>
      <c r="AI423" s="27"/>
      <c r="AJ423" s="27"/>
      <c r="AK423" s="27"/>
      <c r="AL423" s="27"/>
      <c r="AM423" s="27"/>
      <c r="AN423" s="27"/>
      <c r="AO423" s="27"/>
      <c r="AP423" s="27"/>
      <c r="AQ423" s="27"/>
      <c r="AR423" s="27"/>
      <c r="AS423" s="27"/>
      <c r="AT423" s="27"/>
      <c r="AU423" s="27"/>
      <c r="AV423" s="27"/>
      <c r="AW423" s="27"/>
      <c r="AX423" s="27"/>
      <c r="AY423" s="27"/>
      <c r="AZ423" s="27"/>
      <c r="BA423" s="27"/>
      <c r="BB423" s="27"/>
      <c r="BC423" s="27"/>
      <c r="BD423" s="27"/>
      <c r="BE423" s="27"/>
      <c r="BF423" s="27"/>
      <c r="BG423" s="27"/>
      <c r="BH423" s="27"/>
      <c r="BI423" s="27"/>
      <c r="BJ423" s="27"/>
      <c r="BK423" s="27"/>
      <c r="BL423" s="27"/>
      <c r="BM423" s="27"/>
      <c r="BN423" s="27"/>
      <c r="BO423" s="41"/>
      <c r="BP423" s="48"/>
    </row>
    <row r="424" spans="1:68" s="24" customFormat="1" x14ac:dyDescent="0.5">
      <c r="A424" s="178"/>
      <c r="B424" s="21"/>
      <c r="C424" s="21"/>
      <c r="D424" s="21"/>
      <c r="E424" s="21"/>
      <c r="F424" s="23"/>
      <c r="G424" s="23"/>
      <c r="H424" s="23"/>
      <c r="I424" s="23"/>
      <c r="J424" s="23"/>
      <c r="K424" s="21"/>
      <c r="L424" s="27"/>
      <c r="M424" s="27"/>
      <c r="N424" s="27"/>
      <c r="O424" s="27"/>
      <c r="P424" s="27"/>
      <c r="Q424" s="27"/>
      <c r="R424" s="27"/>
      <c r="S424" s="27"/>
      <c r="T424" s="27"/>
      <c r="U424" s="27"/>
      <c r="V424" s="27"/>
      <c r="W424" s="27"/>
      <c r="X424" s="27"/>
      <c r="Y424" s="27"/>
      <c r="Z424" s="27"/>
      <c r="AA424" s="27"/>
      <c r="AB424" s="27"/>
      <c r="AC424" s="27"/>
      <c r="AD424" s="27"/>
      <c r="AE424" s="27"/>
      <c r="AF424" s="27"/>
      <c r="AG424" s="27"/>
      <c r="AH424" s="27"/>
      <c r="AI424" s="27"/>
      <c r="AJ424" s="27"/>
      <c r="AK424" s="27"/>
      <c r="AL424" s="27"/>
      <c r="AM424" s="27"/>
      <c r="AN424" s="27"/>
      <c r="AO424" s="27"/>
      <c r="AP424" s="27"/>
      <c r="AQ424" s="27"/>
      <c r="AR424" s="27"/>
      <c r="AS424" s="27"/>
      <c r="AT424" s="27"/>
      <c r="AU424" s="27"/>
      <c r="AV424" s="27"/>
      <c r="AW424" s="27"/>
      <c r="AX424" s="27"/>
      <c r="AY424" s="27"/>
      <c r="AZ424" s="27"/>
      <c r="BA424" s="27"/>
      <c r="BB424" s="27"/>
      <c r="BC424" s="27"/>
      <c r="BD424" s="27"/>
      <c r="BE424" s="27"/>
      <c r="BF424" s="27"/>
      <c r="BG424" s="27"/>
      <c r="BH424" s="27"/>
      <c r="BI424" s="27"/>
      <c r="BJ424" s="27"/>
      <c r="BK424" s="27"/>
      <c r="BL424" s="27"/>
      <c r="BM424" s="27"/>
      <c r="BN424" s="27"/>
      <c r="BO424" s="41"/>
      <c r="BP424" s="48"/>
    </row>
    <row r="425" spans="1:68" s="24" customFormat="1" x14ac:dyDescent="0.5">
      <c r="A425" s="178"/>
      <c r="B425" s="21"/>
      <c r="C425" s="21"/>
      <c r="D425" s="21"/>
      <c r="E425" s="21"/>
      <c r="F425" s="23"/>
      <c r="G425" s="23"/>
      <c r="H425" s="23"/>
      <c r="I425" s="23"/>
      <c r="J425" s="23"/>
      <c r="K425" s="21"/>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41"/>
      <c r="BP425" s="48"/>
    </row>
    <row r="426" spans="1:68" s="24" customFormat="1" x14ac:dyDescent="0.5">
      <c r="A426" s="178"/>
      <c r="B426" s="21"/>
      <c r="C426" s="21"/>
      <c r="D426" s="21"/>
      <c r="E426" s="21"/>
      <c r="F426" s="23"/>
      <c r="G426" s="23"/>
      <c r="H426" s="23"/>
      <c r="I426" s="23"/>
      <c r="J426" s="23"/>
      <c r="K426" s="21"/>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41"/>
      <c r="BP426" s="48"/>
    </row>
    <row r="427" spans="1:68" s="24" customFormat="1" x14ac:dyDescent="0.5">
      <c r="A427" s="178"/>
      <c r="B427" s="21"/>
      <c r="C427" s="21"/>
      <c r="D427" s="21"/>
      <c r="E427" s="21"/>
      <c r="F427" s="23"/>
      <c r="G427" s="23"/>
      <c r="H427" s="23"/>
      <c r="I427" s="23"/>
      <c r="J427" s="23"/>
      <c r="K427" s="21"/>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41"/>
      <c r="BP427" s="48"/>
    </row>
    <row r="428" spans="1:68" s="24" customFormat="1" x14ac:dyDescent="0.5">
      <c r="A428" s="178"/>
      <c r="B428" s="21"/>
      <c r="C428" s="21"/>
      <c r="D428" s="21"/>
      <c r="E428" s="21"/>
      <c r="F428" s="23"/>
      <c r="G428" s="23"/>
      <c r="H428" s="23"/>
      <c r="I428" s="23"/>
      <c r="J428" s="23"/>
      <c r="K428" s="21"/>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41"/>
      <c r="BP428" s="48"/>
    </row>
    <row r="429" spans="1:68" s="24" customFormat="1" x14ac:dyDescent="0.5">
      <c r="A429" s="178"/>
      <c r="B429" s="21"/>
      <c r="C429" s="21"/>
      <c r="D429" s="21"/>
      <c r="E429" s="21"/>
      <c r="F429" s="23"/>
      <c r="G429" s="23"/>
      <c r="H429" s="23"/>
      <c r="I429" s="23"/>
      <c r="J429" s="23"/>
      <c r="K429" s="21"/>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41"/>
      <c r="BP429" s="48"/>
    </row>
    <row r="430" spans="1:68" s="24" customFormat="1" x14ac:dyDescent="0.5">
      <c r="A430" s="178"/>
      <c r="B430" s="21"/>
      <c r="C430" s="21"/>
      <c r="D430" s="21"/>
      <c r="E430" s="21"/>
      <c r="F430" s="23"/>
      <c r="G430" s="23"/>
      <c r="H430" s="23"/>
      <c r="I430" s="23"/>
      <c r="J430" s="23"/>
      <c r="K430" s="21"/>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41"/>
      <c r="BP430" s="48"/>
    </row>
    <row r="431" spans="1:68" s="24" customFormat="1" x14ac:dyDescent="0.5">
      <c r="A431" s="178"/>
      <c r="B431" s="21"/>
      <c r="C431" s="21"/>
      <c r="D431" s="21"/>
      <c r="E431" s="21"/>
      <c r="F431" s="23"/>
      <c r="G431" s="23"/>
      <c r="H431" s="23"/>
      <c r="I431" s="23"/>
      <c r="J431" s="23"/>
      <c r="K431" s="21"/>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41"/>
      <c r="BP431" s="48"/>
    </row>
    <row r="432" spans="1:68" s="24" customFormat="1" x14ac:dyDescent="0.5">
      <c r="A432" s="178"/>
      <c r="B432" s="21"/>
      <c r="C432" s="21"/>
      <c r="D432" s="21"/>
      <c r="E432" s="21"/>
      <c r="F432" s="23"/>
      <c r="G432" s="23"/>
      <c r="H432" s="23"/>
      <c r="I432" s="23"/>
      <c r="J432" s="23"/>
      <c r="K432" s="21"/>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41"/>
      <c r="BP432" s="48"/>
    </row>
    <row r="433" spans="1:68" s="24" customFormat="1" x14ac:dyDescent="0.5">
      <c r="A433" s="178"/>
      <c r="B433" s="21"/>
      <c r="C433" s="21"/>
      <c r="D433" s="21"/>
      <c r="E433" s="21"/>
      <c r="F433" s="23"/>
      <c r="G433" s="23"/>
      <c r="H433" s="23"/>
      <c r="I433" s="23"/>
      <c r="J433" s="23"/>
      <c r="K433" s="21"/>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41"/>
      <c r="BP433" s="48"/>
    </row>
    <row r="434" spans="1:68" s="24" customFormat="1" x14ac:dyDescent="0.5">
      <c r="A434" s="178"/>
      <c r="B434" s="21"/>
      <c r="C434" s="21"/>
      <c r="D434" s="21"/>
      <c r="E434" s="21"/>
      <c r="F434" s="23"/>
      <c r="G434" s="23"/>
      <c r="H434" s="23"/>
      <c r="I434" s="23"/>
      <c r="J434" s="23"/>
      <c r="K434" s="21"/>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41"/>
      <c r="BP434" s="48"/>
    </row>
    <row r="435" spans="1:68" s="24" customFormat="1" x14ac:dyDescent="0.5">
      <c r="A435" s="178"/>
      <c r="B435" s="21"/>
      <c r="C435" s="21"/>
      <c r="D435" s="21"/>
      <c r="E435" s="21"/>
      <c r="F435" s="23"/>
      <c r="G435" s="23"/>
      <c r="H435" s="23"/>
      <c r="I435" s="23"/>
      <c r="J435" s="23"/>
      <c r="K435" s="21"/>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41"/>
      <c r="BP435" s="48"/>
    </row>
    <row r="436" spans="1:68" s="24" customFormat="1" x14ac:dyDescent="0.5">
      <c r="A436" s="178"/>
      <c r="B436" s="21"/>
      <c r="C436" s="21"/>
      <c r="D436" s="21"/>
      <c r="E436" s="21"/>
      <c r="F436" s="23"/>
      <c r="G436" s="23"/>
      <c r="H436" s="23"/>
      <c r="I436" s="23"/>
      <c r="J436" s="23"/>
      <c r="K436" s="21"/>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41"/>
      <c r="BP436" s="48"/>
    </row>
    <row r="437" spans="1:68" s="24" customFormat="1" x14ac:dyDescent="0.5">
      <c r="A437" s="178"/>
      <c r="B437" s="21"/>
      <c r="C437" s="21"/>
      <c r="D437" s="21"/>
      <c r="E437" s="21"/>
      <c r="F437" s="23"/>
      <c r="G437" s="23"/>
      <c r="H437" s="23"/>
      <c r="I437" s="23"/>
      <c r="J437" s="23"/>
      <c r="K437" s="21"/>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41"/>
      <c r="BP437" s="48"/>
    </row>
    <row r="438" spans="1:68" s="24" customFormat="1" x14ac:dyDescent="0.5">
      <c r="A438" s="178"/>
      <c r="B438" s="21"/>
      <c r="C438" s="21"/>
      <c r="D438" s="21"/>
      <c r="E438" s="21"/>
      <c r="F438" s="23"/>
      <c r="G438" s="23"/>
      <c r="H438" s="23"/>
      <c r="I438" s="23"/>
      <c r="J438" s="23"/>
      <c r="K438" s="21"/>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41"/>
      <c r="BP438" s="48"/>
    </row>
    <row r="439" spans="1:68" s="24" customFormat="1" x14ac:dyDescent="0.5">
      <c r="A439" s="178"/>
      <c r="B439" s="21"/>
      <c r="C439" s="21"/>
      <c r="D439" s="21"/>
      <c r="E439" s="21"/>
      <c r="F439" s="23"/>
      <c r="G439" s="23"/>
      <c r="H439" s="23"/>
      <c r="I439" s="23"/>
      <c r="J439" s="23"/>
      <c r="K439" s="21"/>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41"/>
      <c r="BP439" s="48"/>
    </row>
    <row r="440" spans="1:68" s="24" customFormat="1" x14ac:dyDescent="0.5">
      <c r="A440" s="178"/>
      <c r="B440" s="21"/>
      <c r="C440" s="21"/>
      <c r="D440" s="21"/>
      <c r="E440" s="21"/>
      <c r="F440" s="23"/>
      <c r="G440" s="23"/>
      <c r="H440" s="23"/>
      <c r="I440" s="23"/>
      <c r="J440" s="23"/>
      <c r="K440" s="21"/>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41"/>
      <c r="BP440" s="48"/>
    </row>
    <row r="441" spans="1:68" s="24" customFormat="1" x14ac:dyDescent="0.5">
      <c r="A441" s="178"/>
      <c r="B441" s="21"/>
      <c r="C441" s="21"/>
      <c r="D441" s="21"/>
      <c r="E441" s="21"/>
      <c r="F441" s="23"/>
      <c r="G441" s="23"/>
      <c r="H441" s="23"/>
      <c r="I441" s="23"/>
      <c r="J441" s="23"/>
      <c r="K441" s="21"/>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41"/>
      <c r="BP441" s="48"/>
    </row>
    <row r="442" spans="1:68" s="24" customFormat="1" x14ac:dyDescent="0.5">
      <c r="A442" s="178"/>
      <c r="B442" s="21"/>
      <c r="C442" s="21"/>
      <c r="D442" s="21"/>
      <c r="E442" s="21"/>
      <c r="F442" s="23"/>
      <c r="G442" s="23"/>
      <c r="H442" s="23"/>
      <c r="I442" s="23"/>
      <c r="J442" s="23"/>
      <c r="K442" s="21"/>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41"/>
      <c r="BP442" s="48"/>
    </row>
    <row r="443" spans="1:68" s="24" customFormat="1" x14ac:dyDescent="0.5">
      <c r="A443" s="178"/>
      <c r="B443" s="21"/>
      <c r="C443" s="21"/>
      <c r="D443" s="21"/>
      <c r="E443" s="21"/>
      <c r="F443" s="23"/>
      <c r="G443" s="23"/>
      <c r="H443" s="23"/>
      <c r="I443" s="23"/>
      <c r="J443" s="23"/>
      <c r="K443" s="21"/>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41"/>
      <c r="BP443" s="48"/>
    </row>
    <row r="444" spans="1:68" s="24" customFormat="1" x14ac:dyDescent="0.5">
      <c r="A444" s="178"/>
      <c r="B444" s="21"/>
      <c r="C444" s="21"/>
      <c r="D444" s="21"/>
      <c r="E444" s="21"/>
      <c r="F444" s="23"/>
      <c r="G444" s="23"/>
      <c r="H444" s="23"/>
      <c r="I444" s="23"/>
      <c r="J444" s="23"/>
      <c r="K444" s="21"/>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41"/>
      <c r="BP444" s="48"/>
    </row>
    <row r="445" spans="1:68" s="24" customFormat="1" x14ac:dyDescent="0.5">
      <c r="A445" s="178"/>
      <c r="B445" s="21"/>
      <c r="C445" s="21"/>
      <c r="D445" s="21"/>
      <c r="E445" s="21"/>
      <c r="F445" s="23"/>
      <c r="G445" s="23"/>
      <c r="H445" s="23"/>
      <c r="I445" s="23"/>
      <c r="J445" s="23"/>
      <c r="K445" s="21"/>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41"/>
      <c r="BP445" s="48"/>
    </row>
    <row r="446" spans="1:68" s="24" customFormat="1" x14ac:dyDescent="0.5">
      <c r="A446" s="178"/>
      <c r="B446" s="21"/>
      <c r="C446" s="21"/>
      <c r="D446" s="21"/>
      <c r="E446" s="21"/>
      <c r="F446" s="23"/>
      <c r="G446" s="23"/>
      <c r="H446" s="23"/>
      <c r="I446" s="23"/>
      <c r="J446" s="23"/>
      <c r="K446" s="21"/>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41"/>
      <c r="BP446" s="48"/>
    </row>
    <row r="447" spans="1:68" s="24" customFormat="1" x14ac:dyDescent="0.5">
      <c r="A447" s="178"/>
      <c r="B447" s="21"/>
      <c r="C447" s="21"/>
      <c r="D447" s="21"/>
      <c r="E447" s="21"/>
      <c r="F447" s="23"/>
      <c r="G447" s="23"/>
      <c r="H447" s="23"/>
      <c r="I447" s="23"/>
      <c r="J447" s="23"/>
      <c r="K447" s="21"/>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41"/>
      <c r="BP447" s="48"/>
    </row>
    <row r="448" spans="1:68" s="24" customFormat="1" x14ac:dyDescent="0.5">
      <c r="A448" s="178"/>
      <c r="B448" s="21"/>
      <c r="C448" s="21"/>
      <c r="D448" s="21"/>
      <c r="E448" s="21"/>
      <c r="F448" s="23"/>
      <c r="G448" s="23"/>
      <c r="H448" s="23"/>
      <c r="I448" s="23"/>
      <c r="J448" s="23"/>
      <c r="K448" s="21"/>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41"/>
      <c r="BP448" s="48"/>
    </row>
    <row r="449" spans="1:68" s="24" customFormat="1" x14ac:dyDescent="0.5">
      <c r="A449" s="178"/>
      <c r="B449" s="21"/>
      <c r="C449" s="21"/>
      <c r="D449" s="21"/>
      <c r="E449" s="21"/>
      <c r="F449" s="23"/>
      <c r="G449" s="23"/>
      <c r="H449" s="23"/>
      <c r="I449" s="23"/>
      <c r="J449" s="23"/>
      <c r="K449" s="21"/>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41"/>
      <c r="BP449" s="48"/>
    </row>
    <row r="450" spans="1:68" s="24" customFormat="1" x14ac:dyDescent="0.5">
      <c r="A450" s="178"/>
      <c r="B450" s="21"/>
      <c r="C450" s="21"/>
      <c r="D450" s="21"/>
      <c r="E450" s="21"/>
      <c r="F450" s="23"/>
      <c r="G450" s="23"/>
      <c r="H450" s="23"/>
      <c r="I450" s="23"/>
      <c r="J450" s="23"/>
      <c r="K450" s="21"/>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41"/>
      <c r="BP450" s="48"/>
    </row>
    <row r="451" spans="1:68" s="24" customFormat="1" x14ac:dyDescent="0.5">
      <c r="A451" s="178"/>
      <c r="B451" s="21"/>
      <c r="C451" s="21"/>
      <c r="D451" s="21"/>
      <c r="E451" s="21"/>
      <c r="F451" s="23"/>
      <c r="G451" s="23"/>
      <c r="H451" s="23"/>
      <c r="I451" s="23"/>
      <c r="J451" s="23"/>
      <c r="K451" s="21"/>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41"/>
      <c r="BP451" s="48"/>
    </row>
    <row r="452" spans="1:68" s="24" customFormat="1" x14ac:dyDescent="0.5">
      <c r="A452" s="178"/>
      <c r="B452" s="21"/>
      <c r="C452" s="21"/>
      <c r="D452" s="21"/>
      <c r="E452" s="21"/>
      <c r="F452" s="23"/>
      <c r="G452" s="23"/>
      <c r="H452" s="23"/>
      <c r="I452" s="23"/>
      <c r="J452" s="23"/>
      <c r="K452" s="21"/>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41"/>
      <c r="BP452" s="48"/>
    </row>
    <row r="453" spans="1:68" s="24" customFormat="1" x14ac:dyDescent="0.5">
      <c r="A453" s="178"/>
      <c r="B453" s="21"/>
      <c r="C453" s="21"/>
      <c r="D453" s="21"/>
      <c r="E453" s="21"/>
      <c r="F453" s="23"/>
      <c r="G453" s="23"/>
      <c r="H453" s="23"/>
      <c r="I453" s="23"/>
      <c r="J453" s="23"/>
      <c r="K453" s="21"/>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41"/>
      <c r="BP453" s="48"/>
    </row>
    <row r="454" spans="1:68" s="24" customFormat="1" x14ac:dyDescent="0.5">
      <c r="A454" s="178"/>
      <c r="B454" s="21"/>
      <c r="C454" s="21"/>
      <c r="D454" s="21"/>
      <c r="E454" s="21"/>
      <c r="F454" s="23"/>
      <c r="G454" s="23"/>
      <c r="H454" s="23"/>
      <c r="I454" s="23"/>
      <c r="J454" s="23"/>
      <c r="K454" s="21"/>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41"/>
      <c r="BP454" s="48"/>
    </row>
    <row r="455" spans="1:68" s="24" customFormat="1" x14ac:dyDescent="0.5">
      <c r="A455" s="178"/>
      <c r="B455" s="21"/>
      <c r="C455" s="21"/>
      <c r="D455" s="21"/>
      <c r="E455" s="21"/>
      <c r="F455" s="23"/>
      <c r="G455" s="23"/>
      <c r="H455" s="23"/>
      <c r="I455" s="23"/>
      <c r="J455" s="23"/>
      <c r="K455" s="21"/>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41"/>
      <c r="BP455" s="48"/>
    </row>
    <row r="456" spans="1:68" s="24" customFormat="1" x14ac:dyDescent="0.5">
      <c r="A456" s="178"/>
      <c r="B456" s="21"/>
      <c r="C456" s="21"/>
      <c r="D456" s="21"/>
      <c r="E456" s="21"/>
      <c r="F456" s="23"/>
      <c r="G456" s="23"/>
      <c r="H456" s="23"/>
      <c r="I456" s="23"/>
      <c r="J456" s="23"/>
      <c r="K456" s="21"/>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41"/>
      <c r="BP456" s="48"/>
    </row>
    <row r="457" spans="1:68" s="24" customFormat="1" x14ac:dyDescent="0.5">
      <c r="A457" s="178"/>
      <c r="B457" s="21"/>
      <c r="C457" s="21"/>
      <c r="D457" s="21"/>
      <c r="E457" s="21"/>
      <c r="F457" s="23"/>
      <c r="G457" s="23"/>
      <c r="H457" s="23"/>
      <c r="I457" s="23"/>
      <c r="J457" s="23"/>
      <c r="K457" s="21"/>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41"/>
      <c r="BP457" s="48"/>
    </row>
    <row r="458" spans="1:68" s="24" customFormat="1" x14ac:dyDescent="0.5">
      <c r="A458" s="178"/>
      <c r="B458" s="21"/>
      <c r="C458" s="21"/>
      <c r="D458" s="21"/>
      <c r="E458" s="21"/>
      <c r="F458" s="23"/>
      <c r="G458" s="23"/>
      <c r="H458" s="23"/>
      <c r="I458" s="23"/>
      <c r="J458" s="23"/>
      <c r="K458" s="21"/>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41"/>
      <c r="BP458" s="48"/>
    </row>
    <row r="459" spans="1:68" s="24" customFormat="1" x14ac:dyDescent="0.5">
      <c r="A459" s="178"/>
      <c r="B459" s="21"/>
      <c r="C459" s="21"/>
      <c r="D459" s="21"/>
      <c r="E459" s="21"/>
      <c r="F459" s="23"/>
      <c r="G459" s="23"/>
      <c r="H459" s="23"/>
      <c r="I459" s="23"/>
      <c r="J459" s="23"/>
      <c r="K459" s="21"/>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41"/>
      <c r="BP459" s="48"/>
    </row>
    <row r="460" spans="1:68" s="24" customFormat="1" x14ac:dyDescent="0.5">
      <c r="A460" s="178"/>
      <c r="B460" s="21"/>
      <c r="C460" s="21"/>
      <c r="D460" s="21"/>
      <c r="E460" s="21"/>
      <c r="F460" s="23"/>
      <c r="G460" s="23"/>
      <c r="H460" s="23"/>
      <c r="I460" s="23"/>
      <c r="J460" s="23"/>
      <c r="K460" s="21"/>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41"/>
      <c r="BP460" s="48"/>
    </row>
    <row r="461" spans="1:68" s="24" customFormat="1" x14ac:dyDescent="0.5">
      <c r="A461" s="178"/>
      <c r="B461" s="21"/>
      <c r="C461" s="21"/>
      <c r="D461" s="21"/>
      <c r="E461" s="21"/>
      <c r="F461" s="23"/>
      <c r="G461" s="23"/>
      <c r="H461" s="23"/>
      <c r="I461" s="23"/>
      <c r="J461" s="23"/>
      <c r="K461" s="21"/>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41"/>
      <c r="BP461" s="48"/>
    </row>
    <row r="462" spans="1:68" s="24" customFormat="1" x14ac:dyDescent="0.5">
      <c r="A462" s="178"/>
      <c r="B462" s="21"/>
      <c r="C462" s="21"/>
      <c r="D462" s="21"/>
      <c r="E462" s="21"/>
      <c r="F462" s="23"/>
      <c r="G462" s="23"/>
      <c r="H462" s="23"/>
      <c r="I462" s="23"/>
      <c r="J462" s="23"/>
      <c r="K462" s="21"/>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41"/>
      <c r="BP462" s="48"/>
    </row>
    <row r="463" spans="1:68" s="24" customFormat="1" x14ac:dyDescent="0.5">
      <c r="A463" s="178"/>
      <c r="B463" s="21"/>
      <c r="C463" s="21"/>
      <c r="D463" s="21"/>
      <c r="E463" s="21"/>
      <c r="F463" s="23"/>
      <c r="G463" s="23"/>
      <c r="H463" s="23"/>
      <c r="I463" s="23"/>
      <c r="J463" s="23"/>
      <c r="K463" s="21"/>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41"/>
      <c r="BP463" s="48"/>
    </row>
    <row r="464" spans="1:68" s="24" customFormat="1" x14ac:dyDescent="0.5">
      <c r="A464" s="178"/>
      <c r="B464" s="21"/>
      <c r="C464" s="21"/>
      <c r="D464" s="21"/>
      <c r="E464" s="21"/>
      <c r="F464" s="23"/>
      <c r="G464" s="23"/>
      <c r="H464" s="23"/>
      <c r="I464" s="23"/>
      <c r="J464" s="23"/>
      <c r="K464" s="21"/>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41"/>
      <c r="BP464" s="48"/>
    </row>
    <row r="465" spans="1:68" s="24" customFormat="1" x14ac:dyDescent="0.5">
      <c r="A465" s="178"/>
      <c r="B465" s="21"/>
      <c r="C465" s="21"/>
      <c r="D465" s="21"/>
      <c r="E465" s="21"/>
      <c r="F465" s="23"/>
      <c r="G465" s="23"/>
      <c r="H465" s="23"/>
      <c r="I465" s="23"/>
      <c r="J465" s="23"/>
      <c r="K465" s="21"/>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41"/>
      <c r="BP465" s="48"/>
    </row>
    <row r="466" spans="1:68" s="24" customFormat="1" x14ac:dyDescent="0.5">
      <c r="A466" s="178"/>
      <c r="B466" s="21"/>
      <c r="C466" s="21"/>
      <c r="D466" s="21"/>
      <c r="E466" s="21"/>
      <c r="F466" s="23"/>
      <c r="G466" s="23"/>
      <c r="H466" s="23"/>
      <c r="I466" s="23"/>
      <c r="J466" s="23"/>
      <c r="K466" s="21"/>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41"/>
      <c r="BP466" s="48"/>
    </row>
    <row r="467" spans="1:68" s="24" customFormat="1" x14ac:dyDescent="0.5">
      <c r="A467" s="178"/>
      <c r="B467" s="21"/>
      <c r="C467" s="21"/>
      <c r="D467" s="21"/>
      <c r="E467" s="21"/>
      <c r="F467" s="23"/>
      <c r="G467" s="23"/>
      <c r="H467" s="23"/>
      <c r="I467" s="23"/>
      <c r="J467" s="23"/>
      <c r="K467" s="21"/>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41"/>
      <c r="BP467" s="48"/>
    </row>
    <row r="468" spans="1:68" s="24" customFormat="1" x14ac:dyDescent="0.5">
      <c r="A468" s="178"/>
      <c r="B468" s="21"/>
      <c r="C468" s="21"/>
      <c r="D468" s="21"/>
      <c r="E468" s="21"/>
      <c r="F468" s="23"/>
      <c r="G468" s="23"/>
      <c r="H468" s="23"/>
      <c r="I468" s="23"/>
      <c r="J468" s="23"/>
      <c r="K468" s="21"/>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41"/>
      <c r="BP468" s="48"/>
    </row>
    <row r="469" spans="1:68" s="24" customFormat="1" x14ac:dyDescent="0.5">
      <c r="A469" s="178"/>
      <c r="B469" s="21"/>
      <c r="C469" s="21"/>
      <c r="D469" s="21"/>
      <c r="E469" s="21"/>
      <c r="F469" s="23"/>
      <c r="G469" s="23"/>
      <c r="H469" s="23"/>
      <c r="I469" s="23"/>
      <c r="J469" s="23"/>
      <c r="K469" s="21"/>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41"/>
      <c r="BP469" s="48"/>
    </row>
    <row r="470" spans="1:68" s="24" customFormat="1" x14ac:dyDescent="0.5">
      <c r="A470" s="178"/>
      <c r="B470" s="21"/>
      <c r="C470" s="21"/>
      <c r="D470" s="21"/>
      <c r="E470" s="21"/>
      <c r="F470" s="23"/>
      <c r="G470" s="23"/>
      <c r="H470" s="23"/>
      <c r="I470" s="23"/>
      <c r="J470" s="23"/>
      <c r="K470" s="21"/>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41"/>
      <c r="BP470" s="48"/>
    </row>
    <row r="471" spans="1:68" s="24" customFormat="1" x14ac:dyDescent="0.5">
      <c r="A471" s="178"/>
      <c r="B471" s="21"/>
      <c r="C471" s="21"/>
      <c r="D471" s="21"/>
      <c r="E471" s="21"/>
      <c r="F471" s="23"/>
      <c r="G471" s="23"/>
      <c r="H471" s="23"/>
      <c r="I471" s="23"/>
      <c r="J471" s="23"/>
      <c r="K471" s="21"/>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41"/>
      <c r="BP471" s="48"/>
    </row>
    <row r="472" spans="1:68" s="24" customFormat="1" x14ac:dyDescent="0.5">
      <c r="A472" s="178"/>
      <c r="B472" s="21"/>
      <c r="C472" s="21"/>
      <c r="D472" s="21"/>
      <c r="E472" s="21"/>
      <c r="F472" s="23"/>
      <c r="G472" s="23"/>
      <c r="H472" s="23"/>
      <c r="I472" s="23"/>
      <c r="J472" s="23"/>
      <c r="K472" s="21"/>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41"/>
      <c r="BP472" s="48"/>
    </row>
    <row r="473" spans="1:68" s="24" customFormat="1" x14ac:dyDescent="0.5">
      <c r="A473" s="178"/>
      <c r="B473" s="21"/>
      <c r="C473" s="21"/>
      <c r="D473" s="21"/>
      <c r="E473" s="21"/>
      <c r="F473" s="23"/>
      <c r="G473" s="23"/>
      <c r="H473" s="23"/>
      <c r="I473" s="23"/>
      <c r="J473" s="23"/>
      <c r="K473" s="21"/>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41"/>
      <c r="BP473" s="48"/>
    </row>
    <row r="474" spans="1:68" s="24" customFormat="1" x14ac:dyDescent="0.5">
      <c r="A474" s="178"/>
      <c r="B474" s="21"/>
      <c r="C474" s="21"/>
      <c r="D474" s="21"/>
      <c r="E474" s="21"/>
      <c r="F474" s="23"/>
      <c r="G474" s="23"/>
      <c r="H474" s="23"/>
      <c r="I474" s="23"/>
      <c r="J474" s="23"/>
      <c r="K474" s="21"/>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41"/>
      <c r="BP474" s="48"/>
    </row>
    <row r="475" spans="1:68" s="24" customFormat="1" x14ac:dyDescent="0.5">
      <c r="A475" s="178"/>
      <c r="B475" s="21"/>
      <c r="C475" s="21"/>
      <c r="D475" s="21"/>
      <c r="E475" s="21"/>
      <c r="F475" s="23"/>
      <c r="G475" s="23"/>
      <c r="H475" s="23"/>
      <c r="I475" s="23"/>
      <c r="J475" s="23"/>
      <c r="K475" s="21"/>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41"/>
      <c r="BP475" s="48"/>
    </row>
    <row r="476" spans="1:68" s="24" customFormat="1" x14ac:dyDescent="0.5">
      <c r="A476" s="178"/>
      <c r="B476" s="21"/>
      <c r="C476" s="21"/>
      <c r="D476" s="21"/>
      <c r="E476" s="21"/>
      <c r="F476" s="23"/>
      <c r="G476" s="23"/>
      <c r="H476" s="23"/>
      <c r="I476" s="23"/>
      <c r="J476" s="23"/>
      <c r="K476" s="21"/>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41"/>
      <c r="BP476" s="48"/>
    </row>
    <row r="477" spans="1:68" s="24" customFormat="1" x14ac:dyDescent="0.5">
      <c r="A477" s="178"/>
      <c r="B477" s="21"/>
      <c r="C477" s="21"/>
      <c r="D477" s="21"/>
      <c r="E477" s="21"/>
      <c r="F477" s="23"/>
      <c r="G477" s="23"/>
      <c r="H477" s="23"/>
      <c r="I477" s="23"/>
      <c r="J477" s="23"/>
      <c r="K477" s="21"/>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41"/>
      <c r="BP477" s="48"/>
    </row>
    <row r="478" spans="1:68" s="24" customFormat="1" x14ac:dyDescent="0.5">
      <c r="A478" s="178"/>
      <c r="B478" s="21"/>
      <c r="C478" s="21"/>
      <c r="D478" s="21"/>
      <c r="E478" s="21"/>
      <c r="F478" s="23"/>
      <c r="G478" s="23"/>
      <c r="H478" s="23"/>
      <c r="I478" s="23"/>
      <c r="J478" s="23"/>
      <c r="K478" s="21"/>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41"/>
      <c r="BP478" s="48"/>
    </row>
    <row r="479" spans="1:68" s="24" customFormat="1" x14ac:dyDescent="0.5">
      <c r="A479" s="178"/>
      <c r="B479" s="21"/>
      <c r="C479" s="21"/>
      <c r="D479" s="21"/>
      <c r="E479" s="21"/>
      <c r="F479" s="23"/>
      <c r="G479" s="23"/>
      <c r="H479" s="23"/>
      <c r="I479" s="23"/>
      <c r="J479" s="23"/>
      <c r="K479" s="21"/>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41"/>
      <c r="BP479" s="48"/>
    </row>
    <row r="480" spans="1:68" s="24" customFormat="1" x14ac:dyDescent="0.5">
      <c r="A480" s="178"/>
      <c r="B480" s="21"/>
      <c r="C480" s="21"/>
      <c r="D480" s="21"/>
      <c r="E480" s="21"/>
      <c r="F480" s="23"/>
      <c r="G480" s="23"/>
      <c r="H480" s="23"/>
      <c r="I480" s="23"/>
      <c r="J480" s="23"/>
      <c r="K480" s="21"/>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41"/>
      <c r="BP480" s="48"/>
    </row>
    <row r="481" spans="1:68" s="24" customFormat="1" x14ac:dyDescent="0.5">
      <c r="A481" s="178"/>
      <c r="B481" s="21"/>
      <c r="C481" s="21"/>
      <c r="D481" s="21"/>
      <c r="E481" s="21"/>
      <c r="F481" s="23"/>
      <c r="G481" s="23"/>
      <c r="H481" s="23"/>
      <c r="I481" s="23"/>
      <c r="J481" s="23"/>
      <c r="K481" s="21"/>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41"/>
      <c r="BP481" s="48"/>
    </row>
    <row r="482" spans="1:68" s="24" customFormat="1" x14ac:dyDescent="0.5">
      <c r="A482" s="178"/>
      <c r="B482" s="21"/>
      <c r="C482" s="21"/>
      <c r="D482" s="21"/>
      <c r="E482" s="21"/>
      <c r="F482" s="23"/>
      <c r="G482" s="23"/>
      <c r="H482" s="23"/>
      <c r="I482" s="23"/>
      <c r="J482" s="23"/>
      <c r="K482" s="21"/>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41"/>
      <c r="BP482" s="48"/>
    </row>
    <row r="483" spans="1:68" s="24" customFormat="1" x14ac:dyDescent="0.5">
      <c r="A483" s="178"/>
      <c r="B483" s="21"/>
      <c r="C483" s="21"/>
      <c r="D483" s="21"/>
      <c r="E483" s="21"/>
      <c r="F483" s="23"/>
      <c r="G483" s="23"/>
      <c r="H483" s="23"/>
      <c r="I483" s="23"/>
      <c r="J483" s="23"/>
      <c r="K483" s="21"/>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41"/>
      <c r="BP483" s="48"/>
    </row>
    <row r="484" spans="1:68" s="24" customFormat="1" x14ac:dyDescent="0.5">
      <c r="A484" s="178"/>
      <c r="B484" s="21"/>
      <c r="C484" s="21"/>
      <c r="D484" s="21"/>
      <c r="E484" s="21"/>
      <c r="F484" s="23"/>
      <c r="G484" s="23"/>
      <c r="H484" s="23"/>
      <c r="I484" s="23"/>
      <c r="J484" s="23"/>
      <c r="K484" s="21"/>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41"/>
      <c r="BP484" s="48"/>
    </row>
    <row r="485" spans="1:68" s="24" customFormat="1" x14ac:dyDescent="0.5">
      <c r="A485" s="178"/>
      <c r="B485" s="21"/>
      <c r="C485" s="21"/>
      <c r="D485" s="21"/>
      <c r="E485" s="21"/>
      <c r="F485" s="23"/>
      <c r="G485" s="23"/>
      <c r="H485" s="23"/>
      <c r="I485" s="23"/>
      <c r="J485" s="23"/>
      <c r="K485" s="21"/>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41"/>
      <c r="BP485" s="48"/>
    </row>
    <row r="486" spans="1:68" s="24" customFormat="1" x14ac:dyDescent="0.5">
      <c r="A486" s="178"/>
      <c r="B486" s="21"/>
      <c r="C486" s="21"/>
      <c r="D486" s="21"/>
      <c r="E486" s="21"/>
      <c r="F486" s="23"/>
      <c r="G486" s="23"/>
      <c r="H486" s="23"/>
      <c r="I486" s="23"/>
      <c r="J486" s="23"/>
      <c r="K486" s="21"/>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41"/>
      <c r="BP486" s="48"/>
    </row>
    <row r="487" spans="1:68" s="24" customFormat="1" x14ac:dyDescent="0.5">
      <c r="A487" s="178"/>
      <c r="B487" s="21"/>
      <c r="C487" s="21"/>
      <c r="D487" s="21"/>
      <c r="E487" s="21"/>
      <c r="F487" s="23"/>
      <c r="G487" s="23"/>
      <c r="H487" s="23"/>
      <c r="I487" s="23"/>
      <c r="J487" s="23"/>
      <c r="K487" s="21"/>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41"/>
      <c r="BP487" s="48"/>
    </row>
    <row r="488" spans="1:68" s="24" customFormat="1" x14ac:dyDescent="0.5">
      <c r="A488" s="178"/>
      <c r="B488" s="21"/>
      <c r="C488" s="21"/>
      <c r="D488" s="21"/>
      <c r="E488" s="21"/>
      <c r="F488" s="23"/>
      <c r="G488" s="23"/>
      <c r="H488" s="23"/>
      <c r="I488" s="23"/>
      <c r="J488" s="23"/>
      <c r="K488" s="21"/>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41"/>
      <c r="BP488" s="48"/>
    </row>
    <row r="489" spans="1:68" s="24" customFormat="1" x14ac:dyDescent="0.5">
      <c r="A489" s="178"/>
      <c r="B489" s="21"/>
      <c r="C489" s="21"/>
      <c r="D489" s="21"/>
      <c r="E489" s="21"/>
      <c r="F489" s="23"/>
      <c r="G489" s="23"/>
      <c r="H489" s="23"/>
      <c r="I489" s="23"/>
      <c r="J489" s="23"/>
      <c r="K489" s="21"/>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41"/>
      <c r="BP489" s="48"/>
    </row>
    <row r="490" spans="1:68" s="24" customFormat="1" x14ac:dyDescent="0.5">
      <c r="A490" s="178"/>
      <c r="B490" s="21"/>
      <c r="C490" s="21"/>
      <c r="D490" s="21"/>
      <c r="E490" s="21"/>
      <c r="F490" s="23"/>
      <c r="G490" s="23"/>
      <c r="H490" s="23"/>
      <c r="I490" s="23"/>
      <c r="J490" s="23"/>
      <c r="K490" s="21"/>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41"/>
      <c r="BP490" s="48"/>
    </row>
    <row r="491" spans="1:68" s="24" customFormat="1" x14ac:dyDescent="0.5">
      <c r="A491" s="178"/>
      <c r="B491" s="21"/>
      <c r="C491" s="21"/>
      <c r="D491" s="21"/>
      <c r="E491" s="21"/>
      <c r="F491" s="23"/>
      <c r="G491" s="23"/>
      <c r="H491" s="23"/>
      <c r="I491" s="23"/>
      <c r="J491" s="23"/>
      <c r="K491" s="21"/>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41"/>
      <c r="BP491" s="48"/>
    </row>
    <row r="492" spans="1:68" s="24" customFormat="1" x14ac:dyDescent="0.5">
      <c r="A492" s="178"/>
      <c r="B492" s="21"/>
      <c r="C492" s="21"/>
      <c r="D492" s="21"/>
      <c r="E492" s="21"/>
      <c r="F492" s="23"/>
      <c r="G492" s="23"/>
      <c r="H492" s="23"/>
      <c r="I492" s="23"/>
      <c r="J492" s="23"/>
      <c r="K492" s="21"/>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41"/>
      <c r="BP492" s="48"/>
    </row>
    <row r="493" spans="1:68" s="24" customFormat="1" x14ac:dyDescent="0.5">
      <c r="A493" s="178"/>
      <c r="B493" s="21"/>
      <c r="C493" s="21"/>
      <c r="D493" s="21"/>
      <c r="E493" s="21"/>
      <c r="F493" s="23"/>
      <c r="G493" s="23"/>
      <c r="H493" s="23"/>
      <c r="I493" s="23"/>
      <c r="J493" s="23"/>
      <c r="K493" s="21"/>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41"/>
      <c r="BP493" s="48"/>
    </row>
    <row r="494" spans="1:68" s="24" customFormat="1" x14ac:dyDescent="0.5">
      <c r="A494" s="178"/>
      <c r="B494" s="21"/>
      <c r="C494" s="21"/>
      <c r="D494" s="21"/>
      <c r="E494" s="21"/>
      <c r="F494" s="23"/>
      <c r="G494" s="23"/>
      <c r="H494" s="23"/>
      <c r="I494" s="23"/>
      <c r="J494" s="23"/>
      <c r="K494" s="21"/>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41"/>
      <c r="BP494" s="48"/>
    </row>
    <row r="495" spans="1:68" s="24" customFormat="1" x14ac:dyDescent="0.5">
      <c r="A495" s="178"/>
      <c r="B495" s="21"/>
      <c r="C495" s="21"/>
      <c r="D495" s="21"/>
      <c r="E495" s="21"/>
      <c r="F495" s="23"/>
      <c r="G495" s="23"/>
      <c r="H495" s="23"/>
      <c r="I495" s="23"/>
      <c r="J495" s="23"/>
      <c r="K495" s="21"/>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41"/>
      <c r="BP495" s="48"/>
    </row>
    <row r="496" spans="1:68" s="24" customFormat="1" x14ac:dyDescent="0.5">
      <c r="A496" s="178"/>
      <c r="B496" s="21"/>
      <c r="C496" s="21"/>
      <c r="D496" s="21"/>
      <c r="E496" s="21"/>
      <c r="F496" s="23"/>
      <c r="G496" s="23"/>
      <c r="H496" s="23"/>
      <c r="I496" s="23"/>
      <c r="J496" s="23"/>
      <c r="K496" s="21"/>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41"/>
      <c r="BP496" s="48"/>
    </row>
    <row r="497" spans="1:68" s="24" customFormat="1" x14ac:dyDescent="0.5">
      <c r="A497" s="178"/>
      <c r="B497" s="21"/>
      <c r="C497" s="21"/>
      <c r="D497" s="21"/>
      <c r="E497" s="21"/>
      <c r="F497" s="23"/>
      <c r="G497" s="23"/>
      <c r="H497" s="23"/>
      <c r="I497" s="23"/>
      <c r="J497" s="23"/>
      <c r="K497" s="21"/>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41"/>
      <c r="BP497" s="48"/>
    </row>
    <row r="498" spans="1:68" s="24" customFormat="1" x14ac:dyDescent="0.5">
      <c r="A498" s="178"/>
      <c r="B498" s="21"/>
      <c r="C498" s="21"/>
      <c r="D498" s="21"/>
      <c r="E498" s="21"/>
      <c r="F498" s="23"/>
      <c r="G498" s="23"/>
      <c r="H498" s="23"/>
      <c r="I498" s="23"/>
      <c r="J498" s="23"/>
      <c r="K498" s="21"/>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41"/>
      <c r="BP498" s="48"/>
    </row>
    <row r="499" spans="1:68" s="24" customFormat="1" x14ac:dyDescent="0.5">
      <c r="A499" s="178"/>
      <c r="B499" s="21"/>
      <c r="C499" s="21"/>
      <c r="D499" s="21"/>
      <c r="E499" s="21"/>
      <c r="F499" s="23"/>
      <c r="G499" s="23"/>
      <c r="H499" s="23"/>
      <c r="I499" s="23"/>
      <c r="J499" s="23"/>
      <c r="K499" s="21"/>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41"/>
      <c r="BP499" s="48"/>
    </row>
    <row r="500" spans="1:68" s="24" customFormat="1" x14ac:dyDescent="0.5">
      <c r="A500" s="178"/>
      <c r="B500" s="21"/>
      <c r="C500" s="21"/>
      <c r="D500" s="21"/>
      <c r="E500" s="21"/>
      <c r="F500" s="23"/>
      <c r="G500" s="23"/>
      <c r="H500" s="23"/>
      <c r="I500" s="23"/>
      <c r="J500" s="23"/>
      <c r="K500" s="21"/>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41"/>
      <c r="BP500" s="48"/>
    </row>
    <row r="501" spans="1:68" s="24" customFormat="1" x14ac:dyDescent="0.5">
      <c r="A501" s="178"/>
      <c r="B501" s="21"/>
      <c r="C501" s="21"/>
      <c r="D501" s="21"/>
      <c r="E501" s="21"/>
      <c r="F501" s="23"/>
      <c r="G501" s="23"/>
      <c r="H501" s="23"/>
      <c r="I501" s="23"/>
      <c r="J501" s="23"/>
      <c r="K501" s="21"/>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41"/>
      <c r="BP501" s="48"/>
    </row>
    <row r="502" spans="1:68" s="24" customFormat="1" x14ac:dyDescent="0.5">
      <c r="A502" s="178"/>
      <c r="B502" s="21"/>
      <c r="C502" s="21"/>
      <c r="D502" s="21"/>
      <c r="E502" s="21"/>
      <c r="F502" s="23"/>
      <c r="G502" s="23"/>
      <c r="H502" s="23"/>
      <c r="I502" s="23"/>
      <c r="J502" s="23"/>
      <c r="K502" s="21"/>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41"/>
      <c r="BP502" s="48"/>
    </row>
    <row r="503" spans="1:68" s="24" customFormat="1" x14ac:dyDescent="0.5">
      <c r="A503" s="178"/>
      <c r="B503" s="21"/>
      <c r="C503" s="21"/>
      <c r="D503" s="21"/>
      <c r="E503" s="21"/>
      <c r="F503" s="23"/>
      <c r="G503" s="23"/>
      <c r="H503" s="23"/>
      <c r="I503" s="23"/>
      <c r="J503" s="23"/>
      <c r="K503" s="21"/>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41"/>
      <c r="BP503" s="48"/>
    </row>
    <row r="504" spans="1:68" s="24" customFormat="1" x14ac:dyDescent="0.5">
      <c r="A504" s="178"/>
      <c r="B504" s="21"/>
      <c r="C504" s="21"/>
      <c r="D504" s="21"/>
      <c r="E504" s="21"/>
      <c r="F504" s="23"/>
      <c r="G504" s="23"/>
      <c r="H504" s="23"/>
      <c r="I504" s="23"/>
      <c r="J504" s="23"/>
      <c r="K504" s="21"/>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41"/>
      <c r="BP504" s="48"/>
    </row>
    <row r="505" spans="1:68" s="24" customFormat="1" x14ac:dyDescent="0.5">
      <c r="A505" s="178"/>
      <c r="B505" s="21"/>
      <c r="C505" s="21"/>
      <c r="D505" s="21"/>
      <c r="E505" s="21"/>
      <c r="F505" s="23"/>
      <c r="G505" s="23"/>
      <c r="H505" s="23"/>
      <c r="I505" s="23"/>
      <c r="J505" s="23"/>
      <c r="K505" s="21"/>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41"/>
      <c r="BP505" s="48"/>
    </row>
    <row r="506" spans="1:68" s="24" customFormat="1" x14ac:dyDescent="0.5">
      <c r="A506" s="178"/>
      <c r="B506" s="21"/>
      <c r="C506" s="21"/>
      <c r="D506" s="21"/>
      <c r="E506" s="21"/>
      <c r="F506" s="23"/>
      <c r="G506" s="23"/>
      <c r="H506" s="23"/>
      <c r="I506" s="23"/>
      <c r="J506" s="23"/>
      <c r="K506" s="21"/>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41"/>
      <c r="BP506" s="48"/>
    </row>
    <row r="507" spans="1:68" s="24" customFormat="1" x14ac:dyDescent="0.5">
      <c r="A507" s="178"/>
      <c r="B507" s="21"/>
      <c r="C507" s="21"/>
      <c r="D507" s="21"/>
      <c r="E507" s="21"/>
      <c r="F507" s="23"/>
      <c r="G507" s="23"/>
      <c r="H507" s="23"/>
      <c r="I507" s="23"/>
      <c r="J507" s="23"/>
      <c r="K507" s="21"/>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41"/>
      <c r="BP507" s="48"/>
    </row>
    <row r="508" spans="1:68" s="24" customFormat="1" x14ac:dyDescent="0.5">
      <c r="A508" s="178"/>
      <c r="B508" s="21"/>
      <c r="C508" s="21"/>
      <c r="D508" s="21"/>
      <c r="E508" s="21"/>
      <c r="F508" s="23"/>
      <c r="G508" s="23"/>
      <c r="H508" s="23"/>
      <c r="I508" s="23"/>
      <c r="J508" s="23"/>
      <c r="K508" s="21"/>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41"/>
      <c r="BP508" s="48"/>
    </row>
    <row r="509" spans="1:68" s="24" customFormat="1" x14ac:dyDescent="0.5">
      <c r="A509" s="178"/>
      <c r="B509" s="21"/>
      <c r="C509" s="21"/>
      <c r="D509" s="21"/>
      <c r="E509" s="21"/>
      <c r="F509" s="23"/>
      <c r="G509" s="23"/>
      <c r="H509" s="23"/>
      <c r="I509" s="23"/>
      <c r="J509" s="23"/>
      <c r="K509" s="21"/>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41"/>
      <c r="BP509" s="48"/>
    </row>
    <row r="510" spans="1:68" s="24" customFormat="1" x14ac:dyDescent="0.5">
      <c r="A510" s="178"/>
      <c r="B510" s="21"/>
      <c r="C510" s="21"/>
      <c r="D510" s="21"/>
      <c r="E510" s="21"/>
      <c r="F510" s="23"/>
      <c r="G510" s="23"/>
      <c r="H510" s="23"/>
      <c r="I510" s="23"/>
      <c r="J510" s="23"/>
      <c r="K510" s="21"/>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41"/>
      <c r="BP510" s="48"/>
    </row>
    <row r="511" spans="1:68" s="24" customFormat="1" x14ac:dyDescent="0.5">
      <c r="A511" s="178"/>
      <c r="B511" s="21"/>
      <c r="C511" s="21"/>
      <c r="D511" s="21"/>
      <c r="E511" s="21"/>
      <c r="F511" s="23"/>
      <c r="G511" s="23"/>
      <c r="H511" s="23"/>
      <c r="I511" s="23"/>
      <c r="J511" s="23"/>
      <c r="K511" s="21"/>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41"/>
      <c r="BP511" s="48"/>
    </row>
    <row r="512" spans="1:68" s="24" customFormat="1" x14ac:dyDescent="0.5">
      <c r="A512" s="178"/>
      <c r="B512" s="21"/>
      <c r="C512" s="21"/>
      <c r="D512" s="21"/>
      <c r="E512" s="21"/>
      <c r="F512" s="23"/>
      <c r="G512" s="23"/>
      <c r="H512" s="23"/>
      <c r="I512" s="23"/>
      <c r="J512" s="23"/>
      <c r="K512" s="21"/>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41"/>
      <c r="BP512" s="48"/>
    </row>
    <row r="513" spans="1:68" s="24" customFormat="1" x14ac:dyDescent="0.5">
      <c r="A513" s="178"/>
      <c r="B513" s="21"/>
      <c r="C513" s="21"/>
      <c r="D513" s="21"/>
      <c r="E513" s="21"/>
      <c r="F513" s="23"/>
      <c r="G513" s="23"/>
      <c r="H513" s="23"/>
      <c r="I513" s="23"/>
      <c r="J513" s="23"/>
      <c r="K513" s="21"/>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41"/>
      <c r="BP513" s="48"/>
    </row>
    <row r="514" spans="1:68" s="24" customFormat="1" x14ac:dyDescent="0.5">
      <c r="A514" s="178"/>
      <c r="B514" s="21"/>
      <c r="C514" s="21"/>
      <c r="D514" s="21"/>
      <c r="E514" s="21"/>
      <c r="F514" s="23"/>
      <c r="G514" s="23"/>
      <c r="H514" s="23"/>
      <c r="I514" s="23"/>
      <c r="J514" s="23"/>
      <c r="K514" s="21"/>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41"/>
      <c r="BP514" s="48"/>
    </row>
    <row r="515" spans="1:68" s="24" customFormat="1" x14ac:dyDescent="0.5">
      <c r="A515" s="178"/>
      <c r="B515" s="21"/>
      <c r="C515" s="21"/>
      <c r="D515" s="21"/>
      <c r="E515" s="21"/>
      <c r="F515" s="23"/>
      <c r="G515" s="23"/>
      <c r="H515" s="23"/>
      <c r="I515" s="23"/>
      <c r="J515" s="23"/>
      <c r="K515" s="21"/>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41"/>
      <c r="BP515" s="48"/>
    </row>
    <row r="516" spans="1:68" s="24" customFormat="1" x14ac:dyDescent="0.5">
      <c r="A516" s="178"/>
      <c r="B516" s="21"/>
      <c r="C516" s="21"/>
      <c r="D516" s="21"/>
      <c r="E516" s="21"/>
      <c r="F516" s="23"/>
      <c r="G516" s="23"/>
      <c r="H516" s="23"/>
      <c r="I516" s="23"/>
      <c r="J516" s="23"/>
      <c r="K516" s="21"/>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41"/>
      <c r="BP516" s="48"/>
    </row>
    <row r="517" spans="1:68" s="24" customFormat="1" x14ac:dyDescent="0.5">
      <c r="A517" s="178"/>
      <c r="B517" s="21"/>
      <c r="C517" s="21"/>
      <c r="D517" s="21"/>
      <c r="E517" s="21"/>
      <c r="F517" s="23"/>
      <c r="G517" s="23"/>
      <c r="H517" s="23"/>
      <c r="I517" s="23"/>
      <c r="J517" s="23"/>
      <c r="K517" s="21"/>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41"/>
      <c r="BP517" s="48"/>
    </row>
    <row r="518" spans="1:68" s="24" customFormat="1" x14ac:dyDescent="0.5">
      <c r="A518" s="178"/>
      <c r="B518" s="21"/>
      <c r="C518" s="21"/>
      <c r="D518" s="21"/>
      <c r="E518" s="21"/>
      <c r="F518" s="23"/>
      <c r="G518" s="23"/>
      <c r="H518" s="23"/>
      <c r="I518" s="23"/>
      <c r="J518" s="23"/>
      <c r="K518" s="21"/>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41"/>
      <c r="BP518" s="48"/>
    </row>
    <row r="519" spans="1:68" s="24" customFormat="1" x14ac:dyDescent="0.5">
      <c r="A519" s="178"/>
      <c r="B519" s="21"/>
      <c r="C519" s="21"/>
      <c r="D519" s="21"/>
      <c r="E519" s="21"/>
      <c r="F519" s="23"/>
      <c r="G519" s="23"/>
      <c r="H519" s="23"/>
      <c r="I519" s="23"/>
      <c r="J519" s="23"/>
      <c r="K519" s="21"/>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41"/>
      <c r="BP519" s="48"/>
    </row>
    <row r="520" spans="1:68" s="24" customFormat="1" x14ac:dyDescent="0.5">
      <c r="A520" s="178"/>
      <c r="B520" s="21"/>
      <c r="C520" s="21"/>
      <c r="D520" s="21"/>
      <c r="E520" s="21"/>
      <c r="F520" s="23"/>
      <c r="G520" s="23"/>
      <c r="H520" s="23"/>
      <c r="I520" s="23"/>
      <c r="J520" s="23"/>
      <c r="K520" s="21"/>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41"/>
      <c r="BP520" s="48"/>
    </row>
    <row r="521" spans="1:68" s="24" customFormat="1" x14ac:dyDescent="0.5">
      <c r="A521" s="178"/>
      <c r="B521" s="21"/>
      <c r="C521" s="21"/>
      <c r="D521" s="21"/>
      <c r="E521" s="21"/>
      <c r="F521" s="23"/>
      <c r="G521" s="23"/>
      <c r="H521" s="23"/>
      <c r="I521" s="23"/>
      <c r="J521" s="23"/>
      <c r="K521" s="21"/>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41"/>
      <c r="BP521" s="48"/>
    </row>
    <row r="522" spans="1:68" s="24" customFormat="1" x14ac:dyDescent="0.5">
      <c r="A522" s="178"/>
      <c r="B522" s="21"/>
      <c r="C522" s="21"/>
      <c r="D522" s="21"/>
      <c r="E522" s="21"/>
      <c r="F522" s="23"/>
      <c r="G522" s="23"/>
      <c r="H522" s="23"/>
      <c r="I522" s="23"/>
      <c r="J522" s="23"/>
      <c r="K522" s="21"/>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41"/>
      <c r="BP522" s="48"/>
    </row>
    <row r="523" spans="1:68" s="24" customFormat="1" x14ac:dyDescent="0.5">
      <c r="A523" s="178"/>
      <c r="B523" s="21"/>
      <c r="C523" s="21"/>
      <c r="D523" s="21"/>
      <c r="E523" s="21"/>
      <c r="F523" s="23"/>
      <c r="G523" s="23"/>
      <c r="H523" s="23"/>
      <c r="I523" s="23"/>
      <c r="J523" s="23"/>
      <c r="K523" s="21"/>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41"/>
      <c r="BP523" s="48"/>
    </row>
    <row r="524" spans="1:68" s="24" customFormat="1" x14ac:dyDescent="0.5">
      <c r="A524" s="178"/>
      <c r="B524" s="21"/>
      <c r="C524" s="21"/>
      <c r="D524" s="21"/>
      <c r="E524" s="21"/>
      <c r="F524" s="23"/>
      <c r="G524" s="23"/>
      <c r="H524" s="23"/>
      <c r="I524" s="23"/>
      <c r="J524" s="23"/>
      <c r="K524" s="21"/>
      <c r="L524" s="27"/>
      <c r="M524" s="27"/>
      <c r="N524" s="27"/>
      <c r="O524" s="27"/>
      <c r="P524" s="27"/>
      <c r="Q524" s="27"/>
      <c r="R524" s="27"/>
      <c r="S524" s="27"/>
      <c r="T524" s="27"/>
      <c r="U524" s="27"/>
      <c r="V524" s="27"/>
      <c r="W524" s="27"/>
      <c r="X524" s="27"/>
      <c r="Y524" s="27"/>
      <c r="Z524" s="27"/>
      <c r="AA524" s="27"/>
      <c r="AB524" s="27"/>
      <c r="AC524" s="27"/>
      <c r="AD524" s="27"/>
      <c r="AE524" s="27"/>
      <c r="AF524" s="27"/>
      <c r="AG524" s="27"/>
      <c r="AH524" s="27"/>
      <c r="AI524" s="27"/>
      <c r="AJ524" s="27"/>
      <c r="AK524" s="27"/>
      <c r="AL524" s="27"/>
      <c r="AM524" s="27"/>
      <c r="AN524" s="27"/>
      <c r="AO524" s="27"/>
      <c r="AP524" s="27"/>
      <c r="AQ524" s="27"/>
      <c r="AR524" s="27"/>
      <c r="AS524" s="27"/>
      <c r="AT524" s="27"/>
      <c r="AU524" s="27"/>
      <c r="AV524" s="27"/>
      <c r="AW524" s="27"/>
      <c r="AX524" s="27"/>
      <c r="AY524" s="27"/>
      <c r="AZ524" s="27"/>
      <c r="BA524" s="27"/>
      <c r="BB524" s="27"/>
      <c r="BC524" s="27"/>
      <c r="BD524" s="27"/>
      <c r="BE524" s="27"/>
      <c r="BF524" s="27"/>
      <c r="BG524" s="27"/>
      <c r="BH524" s="27"/>
      <c r="BI524" s="27"/>
      <c r="BJ524" s="27"/>
      <c r="BK524" s="27"/>
      <c r="BL524" s="27"/>
      <c r="BM524" s="27"/>
      <c r="BN524" s="27"/>
      <c r="BO524" s="41"/>
      <c r="BP524" s="48"/>
    </row>
    <row r="525" spans="1:68" s="24" customFormat="1" x14ac:dyDescent="0.5">
      <c r="A525" s="178"/>
      <c r="B525" s="21"/>
      <c r="C525" s="21"/>
      <c r="D525" s="21"/>
      <c r="E525" s="21"/>
      <c r="F525" s="23"/>
      <c r="G525" s="23"/>
      <c r="H525" s="23"/>
      <c r="I525" s="23"/>
      <c r="J525" s="23"/>
      <c r="K525" s="21"/>
      <c r="L525" s="27"/>
      <c r="M525" s="27"/>
      <c r="N525" s="27"/>
      <c r="O525" s="27"/>
      <c r="P525" s="27"/>
      <c r="Q525" s="27"/>
      <c r="R525" s="27"/>
      <c r="S525" s="27"/>
      <c r="T525" s="27"/>
      <c r="U525" s="27"/>
      <c r="V525" s="27"/>
      <c r="W525" s="27"/>
      <c r="X525" s="27"/>
      <c r="Y525" s="27"/>
      <c r="Z525" s="27"/>
      <c r="AA525" s="27"/>
      <c r="AB525" s="27"/>
      <c r="AC525" s="27"/>
      <c r="AD525" s="27"/>
      <c r="AE525" s="27"/>
      <c r="AF525" s="27"/>
      <c r="AG525" s="27"/>
      <c r="AH525" s="27"/>
      <c r="AI525" s="27"/>
      <c r="AJ525" s="27"/>
      <c r="AK525" s="27"/>
      <c r="AL525" s="27"/>
      <c r="AM525" s="27"/>
      <c r="AN525" s="27"/>
      <c r="AO525" s="27"/>
      <c r="AP525" s="27"/>
      <c r="AQ525" s="27"/>
      <c r="AR525" s="27"/>
      <c r="AS525" s="27"/>
      <c r="AT525" s="27"/>
      <c r="AU525" s="27"/>
      <c r="AV525" s="27"/>
      <c r="AW525" s="27"/>
      <c r="AX525" s="27"/>
      <c r="AY525" s="27"/>
      <c r="AZ525" s="27"/>
      <c r="BA525" s="27"/>
      <c r="BB525" s="27"/>
      <c r="BC525" s="27"/>
      <c r="BD525" s="27"/>
      <c r="BE525" s="27"/>
      <c r="BF525" s="27"/>
      <c r="BG525" s="27"/>
      <c r="BH525" s="27"/>
      <c r="BI525" s="27"/>
      <c r="BJ525" s="27"/>
      <c r="BK525" s="27"/>
      <c r="BL525" s="27"/>
      <c r="BM525" s="27"/>
      <c r="BN525" s="27"/>
      <c r="BO525" s="41"/>
      <c r="BP525" s="48"/>
    </row>
    <row r="526" spans="1:68" s="24" customFormat="1" x14ac:dyDescent="0.5">
      <c r="A526" s="178"/>
      <c r="B526" s="21"/>
      <c r="C526" s="21"/>
      <c r="D526" s="21"/>
      <c r="E526" s="21"/>
      <c r="F526" s="23"/>
      <c r="G526" s="23"/>
      <c r="H526" s="23"/>
      <c r="I526" s="23"/>
      <c r="J526" s="23"/>
      <c r="K526" s="21"/>
      <c r="L526" s="27"/>
      <c r="M526" s="27"/>
      <c r="N526" s="27"/>
      <c r="O526" s="27"/>
      <c r="P526" s="27"/>
      <c r="Q526" s="27"/>
      <c r="R526" s="27"/>
      <c r="S526" s="27"/>
      <c r="T526" s="27"/>
      <c r="U526" s="27"/>
      <c r="V526" s="27"/>
      <c r="W526" s="27"/>
      <c r="X526" s="27"/>
      <c r="Y526" s="27"/>
      <c r="Z526" s="27"/>
      <c r="AA526" s="27"/>
      <c r="AB526" s="27"/>
      <c r="AC526" s="27"/>
      <c r="AD526" s="27"/>
      <c r="AE526" s="27"/>
      <c r="AF526" s="27"/>
      <c r="AG526" s="27"/>
      <c r="AH526" s="27"/>
      <c r="AI526" s="27"/>
      <c r="AJ526" s="27"/>
      <c r="AK526" s="27"/>
      <c r="AL526" s="27"/>
      <c r="AM526" s="27"/>
      <c r="AN526" s="27"/>
      <c r="AO526" s="27"/>
      <c r="AP526" s="27"/>
      <c r="AQ526" s="27"/>
      <c r="AR526" s="27"/>
      <c r="AS526" s="27"/>
      <c r="AT526" s="27"/>
      <c r="AU526" s="27"/>
      <c r="AV526" s="27"/>
      <c r="AW526" s="27"/>
      <c r="AX526" s="27"/>
      <c r="AY526" s="27"/>
      <c r="AZ526" s="27"/>
      <c r="BA526" s="27"/>
      <c r="BB526" s="27"/>
      <c r="BC526" s="27"/>
      <c r="BD526" s="27"/>
      <c r="BE526" s="27"/>
      <c r="BF526" s="27"/>
      <c r="BG526" s="27"/>
      <c r="BH526" s="27"/>
      <c r="BI526" s="27"/>
      <c r="BJ526" s="27"/>
      <c r="BK526" s="27"/>
      <c r="BL526" s="27"/>
      <c r="BM526" s="27"/>
      <c r="BN526" s="27"/>
      <c r="BO526" s="41"/>
      <c r="BP526" s="48"/>
    </row>
    <row r="527" spans="1:68" s="24" customFormat="1" x14ac:dyDescent="0.5">
      <c r="A527" s="178"/>
      <c r="B527" s="21"/>
      <c r="C527" s="21"/>
      <c r="D527" s="21"/>
      <c r="E527" s="21"/>
      <c r="F527" s="23"/>
      <c r="G527" s="23"/>
      <c r="H527" s="23"/>
      <c r="I527" s="23"/>
      <c r="J527" s="23"/>
      <c r="K527" s="21"/>
      <c r="L527" s="27"/>
      <c r="M527" s="27"/>
      <c r="N527" s="27"/>
      <c r="O527" s="27"/>
      <c r="P527" s="27"/>
      <c r="Q527" s="27"/>
      <c r="R527" s="27"/>
      <c r="S527" s="27"/>
      <c r="T527" s="27"/>
      <c r="U527" s="27"/>
      <c r="V527" s="27"/>
      <c r="W527" s="27"/>
      <c r="X527" s="27"/>
      <c r="Y527" s="27"/>
      <c r="Z527" s="27"/>
      <c r="AA527" s="27"/>
      <c r="AB527" s="27"/>
      <c r="AC527" s="27"/>
      <c r="AD527" s="27"/>
      <c r="AE527" s="27"/>
      <c r="AF527" s="27"/>
      <c r="AG527" s="27"/>
      <c r="AH527" s="27"/>
      <c r="AI527" s="27"/>
      <c r="AJ527" s="27"/>
      <c r="AK527" s="27"/>
      <c r="AL527" s="27"/>
      <c r="AM527" s="27"/>
      <c r="AN527" s="27"/>
      <c r="AO527" s="27"/>
      <c r="AP527" s="27"/>
      <c r="AQ527" s="27"/>
      <c r="AR527" s="27"/>
      <c r="AS527" s="27"/>
      <c r="AT527" s="27"/>
      <c r="AU527" s="27"/>
      <c r="AV527" s="27"/>
      <c r="AW527" s="27"/>
      <c r="AX527" s="27"/>
      <c r="AY527" s="27"/>
      <c r="AZ527" s="27"/>
      <c r="BA527" s="27"/>
      <c r="BB527" s="27"/>
      <c r="BC527" s="27"/>
      <c r="BD527" s="27"/>
      <c r="BE527" s="27"/>
      <c r="BF527" s="27"/>
      <c r="BG527" s="27"/>
      <c r="BH527" s="27"/>
      <c r="BI527" s="27"/>
      <c r="BJ527" s="27"/>
      <c r="BK527" s="27"/>
      <c r="BL527" s="27"/>
      <c r="BM527" s="27"/>
      <c r="BN527" s="27"/>
      <c r="BO527" s="41"/>
      <c r="BP527" s="48"/>
    </row>
    <row r="528" spans="1:68" s="24" customFormat="1" x14ac:dyDescent="0.5">
      <c r="A528" s="178"/>
      <c r="B528" s="21"/>
      <c r="C528" s="21"/>
      <c r="D528" s="21"/>
      <c r="E528" s="21"/>
      <c r="F528" s="23"/>
      <c r="G528" s="23"/>
      <c r="H528" s="23"/>
      <c r="I528" s="23"/>
      <c r="J528" s="23"/>
      <c r="K528" s="21"/>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41"/>
      <c r="BP528" s="48"/>
    </row>
    <row r="529" spans="1:68" s="24" customFormat="1" x14ac:dyDescent="0.5">
      <c r="A529" s="178"/>
      <c r="B529" s="21"/>
      <c r="C529" s="21"/>
      <c r="D529" s="21"/>
      <c r="E529" s="21"/>
      <c r="F529" s="23"/>
      <c r="G529" s="23"/>
      <c r="H529" s="23"/>
      <c r="I529" s="23"/>
      <c r="J529" s="23"/>
      <c r="K529" s="21"/>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41"/>
      <c r="BP529" s="48"/>
    </row>
    <row r="530" spans="1:68" s="24" customFormat="1" x14ac:dyDescent="0.5">
      <c r="A530" s="178"/>
      <c r="B530" s="21"/>
      <c r="C530" s="21"/>
      <c r="D530" s="21"/>
      <c r="E530" s="21"/>
      <c r="F530" s="23"/>
      <c r="G530" s="23"/>
      <c r="H530" s="23"/>
      <c r="I530" s="23"/>
      <c r="J530" s="23"/>
      <c r="K530" s="21"/>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41"/>
      <c r="BP530" s="48"/>
    </row>
    <row r="531" spans="1:68" s="24" customFormat="1" x14ac:dyDescent="0.5">
      <c r="A531" s="178"/>
      <c r="B531" s="21"/>
      <c r="C531" s="21"/>
      <c r="D531" s="21"/>
      <c r="E531" s="21"/>
      <c r="F531" s="23"/>
      <c r="G531" s="23"/>
      <c r="H531" s="23"/>
      <c r="I531" s="23"/>
      <c r="J531" s="23"/>
      <c r="K531" s="21"/>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41"/>
      <c r="BP531" s="48"/>
    </row>
    <row r="532" spans="1:68" s="24" customFormat="1" x14ac:dyDescent="0.5">
      <c r="A532" s="178"/>
      <c r="B532" s="21"/>
      <c r="C532" s="21"/>
      <c r="D532" s="21"/>
      <c r="E532" s="21"/>
      <c r="F532" s="23"/>
      <c r="G532" s="23"/>
      <c r="H532" s="23"/>
      <c r="I532" s="23"/>
      <c r="J532" s="23"/>
      <c r="K532" s="21"/>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41"/>
      <c r="BP532" s="48"/>
    </row>
    <row r="533" spans="1:68" s="24" customFormat="1" x14ac:dyDescent="0.5">
      <c r="A533" s="178"/>
      <c r="B533" s="21"/>
      <c r="C533" s="21"/>
      <c r="D533" s="21"/>
      <c r="E533" s="21"/>
      <c r="F533" s="23"/>
      <c r="G533" s="23"/>
      <c r="H533" s="23"/>
      <c r="I533" s="23"/>
      <c r="J533" s="23"/>
      <c r="K533" s="21"/>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41"/>
      <c r="BP533" s="48"/>
    </row>
    <row r="534" spans="1:68" s="24" customFormat="1" x14ac:dyDescent="0.5">
      <c r="A534" s="178"/>
      <c r="B534" s="21"/>
      <c r="C534" s="21"/>
      <c r="D534" s="21"/>
      <c r="E534" s="21"/>
      <c r="F534" s="23"/>
      <c r="G534" s="23"/>
      <c r="H534" s="23"/>
      <c r="I534" s="23"/>
      <c r="J534" s="23"/>
      <c r="K534" s="21"/>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41"/>
      <c r="BP534" s="48"/>
    </row>
    <row r="535" spans="1:68" s="24" customFormat="1" x14ac:dyDescent="0.5">
      <c r="A535" s="178"/>
      <c r="B535" s="21"/>
      <c r="C535" s="21"/>
      <c r="D535" s="21"/>
      <c r="E535" s="21"/>
      <c r="F535" s="23"/>
      <c r="G535" s="23"/>
      <c r="H535" s="23"/>
      <c r="I535" s="23"/>
      <c r="J535" s="23"/>
      <c r="K535" s="21"/>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41"/>
      <c r="BP535" s="48"/>
    </row>
    <row r="536" spans="1:68" s="24" customFormat="1" x14ac:dyDescent="0.5">
      <c r="A536" s="178"/>
      <c r="B536" s="21"/>
      <c r="C536" s="21"/>
      <c r="D536" s="21"/>
      <c r="E536" s="21"/>
      <c r="F536" s="23"/>
      <c r="G536" s="23"/>
      <c r="H536" s="23"/>
      <c r="I536" s="23"/>
      <c r="J536" s="23"/>
      <c r="K536" s="21"/>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41"/>
      <c r="BP536" s="48"/>
    </row>
    <row r="537" spans="1:68" s="24" customFormat="1" x14ac:dyDescent="0.5">
      <c r="A537" s="178"/>
      <c r="B537" s="21"/>
      <c r="C537" s="21"/>
      <c r="D537" s="21"/>
      <c r="E537" s="21"/>
      <c r="F537" s="23"/>
      <c r="G537" s="23"/>
      <c r="H537" s="23"/>
      <c r="I537" s="23"/>
      <c r="J537" s="23"/>
      <c r="K537" s="21"/>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41"/>
      <c r="BP537" s="48"/>
    </row>
    <row r="538" spans="1:68" s="24" customFormat="1" x14ac:dyDescent="0.5">
      <c r="A538" s="178"/>
      <c r="B538" s="21"/>
      <c r="C538" s="21"/>
      <c r="D538" s="21"/>
      <c r="E538" s="21"/>
      <c r="F538" s="23"/>
      <c r="G538" s="23"/>
      <c r="H538" s="23"/>
      <c r="I538" s="23"/>
      <c r="J538" s="23"/>
      <c r="K538" s="21"/>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41"/>
      <c r="BP538" s="48"/>
    </row>
    <row r="539" spans="1:68" s="24" customFormat="1" x14ac:dyDescent="0.5">
      <c r="A539" s="178"/>
      <c r="B539" s="21"/>
      <c r="C539" s="21"/>
      <c r="D539" s="21"/>
      <c r="E539" s="21"/>
      <c r="F539" s="23"/>
      <c r="G539" s="23"/>
      <c r="H539" s="23"/>
      <c r="I539" s="23"/>
      <c r="J539" s="23"/>
      <c r="K539" s="21"/>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41"/>
      <c r="BP539" s="48"/>
    </row>
    <row r="540" spans="1:68" s="24" customFormat="1" x14ac:dyDescent="0.5">
      <c r="A540" s="178"/>
      <c r="B540" s="21"/>
      <c r="C540" s="21"/>
      <c r="D540" s="21"/>
      <c r="E540" s="21"/>
      <c r="F540" s="23"/>
      <c r="G540" s="23"/>
      <c r="H540" s="23"/>
      <c r="I540" s="23"/>
      <c r="J540" s="23"/>
      <c r="K540" s="21"/>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41"/>
      <c r="BP540" s="48"/>
    </row>
    <row r="541" spans="1:68" s="24" customFormat="1" x14ac:dyDescent="0.5">
      <c r="A541" s="178"/>
      <c r="B541" s="21"/>
      <c r="C541" s="21"/>
      <c r="D541" s="21"/>
      <c r="E541" s="21"/>
      <c r="F541" s="23"/>
      <c r="G541" s="23"/>
      <c r="H541" s="23"/>
      <c r="I541" s="23"/>
      <c r="J541" s="23"/>
      <c r="K541" s="21"/>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41"/>
      <c r="BP541" s="48"/>
    </row>
    <row r="542" spans="1:68" s="24" customFormat="1" x14ac:dyDescent="0.5">
      <c r="A542" s="178"/>
      <c r="B542" s="21"/>
      <c r="C542" s="21"/>
      <c r="D542" s="21"/>
      <c r="E542" s="21"/>
      <c r="F542" s="23"/>
      <c r="G542" s="23"/>
      <c r="H542" s="23"/>
      <c r="I542" s="23"/>
      <c r="J542" s="23"/>
      <c r="K542" s="21"/>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41"/>
      <c r="BP542" s="48"/>
    </row>
    <row r="543" spans="1:68" s="24" customFormat="1" x14ac:dyDescent="0.5">
      <c r="A543" s="178"/>
      <c r="B543" s="21"/>
      <c r="C543" s="21"/>
      <c r="D543" s="21"/>
      <c r="E543" s="21"/>
      <c r="F543" s="23"/>
      <c r="G543" s="23"/>
      <c r="H543" s="23"/>
      <c r="I543" s="23"/>
      <c r="J543" s="23"/>
      <c r="K543" s="21"/>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41"/>
      <c r="BP543" s="48"/>
    </row>
    <row r="544" spans="1:68" s="24" customFormat="1" x14ac:dyDescent="0.5">
      <c r="A544" s="178"/>
      <c r="B544" s="21"/>
      <c r="C544" s="21"/>
      <c r="D544" s="21"/>
      <c r="E544" s="21"/>
      <c r="F544" s="23"/>
      <c r="G544" s="23"/>
      <c r="H544" s="23"/>
      <c r="I544" s="23"/>
      <c r="J544" s="23"/>
      <c r="K544" s="21"/>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41"/>
      <c r="BP544" s="48"/>
    </row>
    <row r="545" spans="1:68" s="24" customFormat="1" x14ac:dyDescent="0.5">
      <c r="A545" s="178"/>
      <c r="B545" s="21"/>
      <c r="C545" s="21"/>
      <c r="D545" s="21"/>
      <c r="E545" s="21"/>
      <c r="F545" s="23"/>
      <c r="G545" s="23"/>
      <c r="H545" s="23"/>
      <c r="I545" s="23"/>
      <c r="J545" s="23"/>
      <c r="K545" s="21"/>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41"/>
      <c r="BP545" s="48"/>
    </row>
    <row r="546" spans="1:68" s="24" customFormat="1" x14ac:dyDescent="0.5">
      <c r="A546" s="178"/>
      <c r="B546" s="21"/>
      <c r="C546" s="21"/>
      <c r="D546" s="21"/>
      <c r="E546" s="21"/>
      <c r="F546" s="23"/>
      <c r="G546" s="23"/>
      <c r="H546" s="23"/>
      <c r="I546" s="23"/>
      <c r="J546" s="23"/>
      <c r="K546" s="21"/>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41"/>
      <c r="BP546" s="48"/>
    </row>
    <row r="547" spans="1:68" s="24" customFormat="1" x14ac:dyDescent="0.5">
      <c r="A547" s="178"/>
      <c r="B547" s="21"/>
      <c r="C547" s="21"/>
      <c r="D547" s="21"/>
      <c r="E547" s="21"/>
      <c r="F547" s="23"/>
      <c r="G547" s="23"/>
      <c r="H547" s="23"/>
      <c r="I547" s="23"/>
      <c r="J547" s="23"/>
      <c r="K547" s="21"/>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41"/>
      <c r="BP547" s="48"/>
    </row>
    <row r="548" spans="1:68" s="24" customFormat="1" x14ac:dyDescent="0.5">
      <c r="A548" s="178"/>
      <c r="B548" s="21"/>
      <c r="C548" s="21"/>
      <c r="D548" s="21"/>
      <c r="E548" s="21"/>
      <c r="F548" s="23"/>
      <c r="G548" s="23"/>
      <c r="H548" s="23"/>
      <c r="I548" s="23"/>
      <c r="J548" s="23"/>
      <c r="K548" s="21"/>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41"/>
      <c r="BP548" s="48"/>
    </row>
    <row r="549" spans="1:68" s="24" customFormat="1" x14ac:dyDescent="0.5">
      <c r="A549" s="178"/>
      <c r="B549" s="21"/>
      <c r="C549" s="21"/>
      <c r="D549" s="21"/>
      <c r="E549" s="21"/>
      <c r="F549" s="23"/>
      <c r="G549" s="23"/>
      <c r="H549" s="23"/>
      <c r="I549" s="23"/>
      <c r="J549" s="23"/>
      <c r="K549" s="21"/>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41"/>
      <c r="BP549" s="48"/>
    </row>
    <row r="550" spans="1:68" s="24" customFormat="1" x14ac:dyDescent="0.5">
      <c r="A550" s="178"/>
      <c r="B550" s="21"/>
      <c r="C550" s="21"/>
      <c r="D550" s="21"/>
      <c r="E550" s="21"/>
      <c r="F550" s="23"/>
      <c r="G550" s="23"/>
      <c r="H550" s="23"/>
      <c r="I550" s="23"/>
      <c r="J550" s="23"/>
      <c r="K550" s="21"/>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41"/>
      <c r="BP550" s="48"/>
    </row>
    <row r="551" spans="1:68" s="24" customFormat="1" x14ac:dyDescent="0.5">
      <c r="A551" s="178"/>
      <c r="B551" s="21"/>
      <c r="C551" s="21"/>
      <c r="D551" s="21"/>
      <c r="E551" s="21"/>
      <c r="F551" s="23"/>
      <c r="G551" s="23"/>
      <c r="H551" s="23"/>
      <c r="I551" s="23"/>
      <c r="J551" s="23"/>
      <c r="K551" s="21"/>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41"/>
      <c r="BP551" s="48"/>
    </row>
    <row r="552" spans="1:68" s="24" customFormat="1" x14ac:dyDescent="0.5">
      <c r="A552" s="178"/>
      <c r="B552" s="21"/>
      <c r="C552" s="21"/>
      <c r="D552" s="21"/>
      <c r="E552" s="21"/>
      <c r="F552" s="23"/>
      <c r="G552" s="23"/>
      <c r="H552" s="23"/>
      <c r="I552" s="23"/>
      <c r="J552" s="23"/>
      <c r="K552" s="21"/>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41"/>
      <c r="BP552" s="48"/>
    </row>
    <row r="553" spans="1:68" s="24" customFormat="1" x14ac:dyDescent="0.5">
      <c r="A553" s="178"/>
      <c r="B553" s="21"/>
      <c r="C553" s="21"/>
      <c r="D553" s="21"/>
      <c r="E553" s="21"/>
      <c r="F553" s="23"/>
      <c r="G553" s="23"/>
      <c r="H553" s="23"/>
      <c r="I553" s="23"/>
      <c r="J553" s="23"/>
      <c r="K553" s="21"/>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41"/>
      <c r="BP553" s="48"/>
    </row>
    <row r="554" spans="1:68" s="24" customFormat="1" x14ac:dyDescent="0.5">
      <c r="A554" s="178"/>
      <c r="B554" s="21"/>
      <c r="C554" s="21"/>
      <c r="D554" s="21"/>
      <c r="E554" s="21"/>
      <c r="F554" s="23"/>
      <c r="G554" s="23"/>
      <c r="H554" s="23"/>
      <c r="I554" s="23"/>
      <c r="J554" s="23"/>
      <c r="K554" s="21"/>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41"/>
      <c r="BP554" s="48"/>
    </row>
    <row r="555" spans="1:68" s="24" customFormat="1" x14ac:dyDescent="0.5">
      <c r="A555" s="178"/>
      <c r="B555" s="21"/>
      <c r="C555" s="21"/>
      <c r="D555" s="21"/>
      <c r="E555" s="21"/>
      <c r="F555" s="23"/>
      <c r="G555" s="23"/>
      <c r="H555" s="23"/>
      <c r="I555" s="23"/>
      <c r="J555" s="23"/>
      <c r="K555" s="21"/>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41"/>
      <c r="BP555" s="48"/>
    </row>
    <row r="556" spans="1:68" s="24" customFormat="1" x14ac:dyDescent="0.5">
      <c r="A556" s="178"/>
      <c r="B556" s="21"/>
      <c r="C556" s="21"/>
      <c r="D556" s="21"/>
      <c r="E556" s="21"/>
      <c r="F556" s="23"/>
      <c r="G556" s="23"/>
      <c r="H556" s="23"/>
      <c r="I556" s="23"/>
      <c r="J556" s="23"/>
      <c r="K556" s="21"/>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41"/>
      <c r="BP556" s="48"/>
    </row>
    <row r="557" spans="1:68" s="24" customFormat="1" x14ac:dyDescent="0.5">
      <c r="A557" s="178"/>
      <c r="B557" s="21"/>
      <c r="C557" s="21"/>
      <c r="D557" s="21"/>
      <c r="E557" s="21"/>
      <c r="F557" s="23"/>
      <c r="G557" s="23"/>
      <c r="H557" s="23"/>
      <c r="I557" s="23"/>
      <c r="J557" s="23"/>
      <c r="K557" s="21"/>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41"/>
      <c r="BP557" s="48"/>
    </row>
    <row r="558" spans="1:68" s="24" customFormat="1" x14ac:dyDescent="0.5">
      <c r="A558" s="178"/>
      <c r="B558" s="21"/>
      <c r="C558" s="21"/>
      <c r="D558" s="21"/>
      <c r="E558" s="21"/>
      <c r="F558" s="23"/>
      <c r="G558" s="23"/>
      <c r="H558" s="23"/>
      <c r="I558" s="23"/>
      <c r="J558" s="23"/>
      <c r="K558" s="21"/>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41"/>
      <c r="BP558" s="48"/>
    </row>
    <row r="559" spans="1:68" s="24" customFormat="1" x14ac:dyDescent="0.5">
      <c r="A559" s="178"/>
      <c r="B559" s="21"/>
      <c r="C559" s="21"/>
      <c r="D559" s="21"/>
      <c r="E559" s="21"/>
      <c r="F559" s="23"/>
      <c r="G559" s="23"/>
      <c r="H559" s="23"/>
      <c r="I559" s="23"/>
      <c r="J559" s="23"/>
      <c r="K559" s="21"/>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41"/>
      <c r="BP559" s="48"/>
    </row>
    <row r="560" spans="1:68" s="24" customFormat="1" x14ac:dyDescent="0.5">
      <c r="A560" s="178"/>
      <c r="B560" s="21"/>
      <c r="C560" s="21"/>
      <c r="D560" s="21"/>
      <c r="E560" s="21"/>
      <c r="F560" s="23"/>
      <c r="G560" s="23"/>
      <c r="H560" s="23"/>
      <c r="I560" s="23"/>
      <c r="J560" s="23"/>
      <c r="K560" s="21"/>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41"/>
      <c r="BP560" s="48"/>
    </row>
    <row r="561" spans="1:68" s="24" customFormat="1" x14ac:dyDescent="0.5">
      <c r="A561" s="178"/>
      <c r="B561" s="21"/>
      <c r="C561" s="21"/>
      <c r="D561" s="21"/>
      <c r="E561" s="21"/>
      <c r="F561" s="23"/>
      <c r="G561" s="23"/>
      <c r="H561" s="23"/>
      <c r="I561" s="23"/>
      <c r="J561" s="23"/>
      <c r="K561" s="21"/>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41"/>
      <c r="BP561" s="48"/>
    </row>
    <row r="562" spans="1:68" s="24" customFormat="1" x14ac:dyDescent="0.5">
      <c r="A562" s="178"/>
      <c r="B562" s="21"/>
      <c r="C562" s="21"/>
      <c r="D562" s="21"/>
      <c r="E562" s="21"/>
      <c r="F562" s="23"/>
      <c r="G562" s="23"/>
      <c r="H562" s="23"/>
      <c r="I562" s="23"/>
      <c r="J562" s="23"/>
      <c r="K562" s="21"/>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41"/>
      <c r="BP562" s="48"/>
    </row>
    <row r="563" spans="1:68" s="24" customFormat="1" x14ac:dyDescent="0.5">
      <c r="A563" s="178"/>
      <c r="B563" s="21"/>
      <c r="C563" s="21"/>
      <c r="D563" s="21"/>
      <c r="E563" s="21"/>
      <c r="F563" s="23"/>
      <c r="G563" s="23"/>
      <c r="H563" s="23"/>
      <c r="I563" s="23"/>
      <c r="J563" s="23"/>
      <c r="K563" s="21"/>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41"/>
      <c r="BP563" s="48"/>
    </row>
    <row r="564" spans="1:68" s="24" customFormat="1" x14ac:dyDescent="0.5">
      <c r="A564" s="178"/>
      <c r="B564" s="21"/>
      <c r="C564" s="21"/>
      <c r="D564" s="21"/>
      <c r="E564" s="21"/>
      <c r="F564" s="23"/>
      <c r="G564" s="23"/>
      <c r="H564" s="23"/>
      <c r="I564" s="23"/>
      <c r="J564" s="23"/>
      <c r="K564" s="21"/>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41"/>
      <c r="BP564" s="48"/>
    </row>
    <row r="565" spans="1:68" s="24" customFormat="1" x14ac:dyDescent="0.5">
      <c r="A565" s="178"/>
      <c r="B565" s="21"/>
      <c r="C565" s="21"/>
      <c r="D565" s="21"/>
      <c r="E565" s="21"/>
      <c r="F565" s="23"/>
      <c r="G565" s="23"/>
      <c r="H565" s="23"/>
      <c r="I565" s="23"/>
      <c r="J565" s="23"/>
      <c r="K565" s="21"/>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41"/>
      <c r="BP565" s="48"/>
    </row>
    <row r="566" spans="1:68" s="24" customFormat="1" x14ac:dyDescent="0.5">
      <c r="A566" s="178"/>
      <c r="B566" s="21"/>
      <c r="C566" s="21"/>
      <c r="D566" s="21"/>
      <c r="E566" s="21"/>
      <c r="F566" s="23"/>
      <c r="G566" s="23"/>
      <c r="H566" s="23"/>
      <c r="I566" s="23"/>
      <c r="J566" s="23"/>
      <c r="K566" s="21"/>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41"/>
      <c r="BP566" s="48"/>
    </row>
    <row r="567" spans="1:68" s="24" customFormat="1" x14ac:dyDescent="0.5">
      <c r="A567" s="178"/>
      <c r="B567" s="21"/>
      <c r="C567" s="21"/>
      <c r="D567" s="21"/>
      <c r="E567" s="21"/>
      <c r="F567" s="23"/>
      <c r="G567" s="23"/>
      <c r="H567" s="23"/>
      <c r="I567" s="23"/>
      <c r="J567" s="23"/>
      <c r="K567" s="21"/>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41"/>
      <c r="BP567" s="48"/>
    </row>
    <row r="568" spans="1:68" s="24" customFormat="1" x14ac:dyDescent="0.5">
      <c r="A568" s="178"/>
      <c r="B568" s="21"/>
      <c r="C568" s="21"/>
      <c r="D568" s="21"/>
      <c r="E568" s="21"/>
      <c r="F568" s="23"/>
      <c r="G568" s="23"/>
      <c r="H568" s="23"/>
      <c r="I568" s="23"/>
      <c r="J568" s="23"/>
      <c r="K568" s="21"/>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41"/>
      <c r="BP568" s="48"/>
    </row>
    <row r="569" spans="1:68" s="24" customFormat="1" x14ac:dyDescent="0.5">
      <c r="A569" s="178"/>
      <c r="B569" s="21"/>
      <c r="C569" s="21"/>
      <c r="D569" s="21"/>
      <c r="E569" s="21"/>
      <c r="F569" s="23"/>
      <c r="G569" s="23"/>
      <c r="H569" s="23"/>
      <c r="I569" s="23"/>
      <c r="J569" s="23"/>
      <c r="K569" s="21"/>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41"/>
      <c r="BP569" s="48"/>
    </row>
    <row r="570" spans="1:68" s="24" customFormat="1" x14ac:dyDescent="0.5">
      <c r="A570" s="178"/>
      <c r="B570" s="21"/>
      <c r="C570" s="21"/>
      <c r="D570" s="21"/>
      <c r="E570" s="21"/>
      <c r="F570" s="23"/>
      <c r="G570" s="23"/>
      <c r="H570" s="23"/>
      <c r="I570" s="23"/>
      <c r="J570" s="23"/>
      <c r="K570" s="21"/>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41"/>
      <c r="BP570" s="48"/>
    </row>
    <row r="571" spans="1:68" s="24" customFormat="1" x14ac:dyDescent="0.5">
      <c r="A571" s="178"/>
      <c r="B571" s="21"/>
      <c r="C571" s="21"/>
      <c r="D571" s="21"/>
      <c r="E571" s="21"/>
      <c r="F571" s="23"/>
      <c r="G571" s="23"/>
      <c r="H571" s="23"/>
      <c r="I571" s="23"/>
      <c r="J571" s="23"/>
      <c r="K571" s="21"/>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41"/>
      <c r="BP571" s="48"/>
    </row>
    <row r="572" spans="1:68" s="24" customFormat="1" x14ac:dyDescent="0.5">
      <c r="A572" s="178"/>
      <c r="B572" s="21"/>
      <c r="C572" s="21"/>
      <c r="D572" s="21"/>
      <c r="E572" s="21"/>
      <c r="F572" s="23"/>
      <c r="G572" s="23"/>
      <c r="H572" s="23"/>
      <c r="I572" s="23"/>
      <c r="J572" s="23"/>
      <c r="K572" s="21"/>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41"/>
      <c r="BP572" s="48"/>
    </row>
    <row r="573" spans="1:68" s="24" customFormat="1" x14ac:dyDescent="0.5">
      <c r="A573" s="178"/>
      <c r="B573" s="21"/>
      <c r="C573" s="21"/>
      <c r="D573" s="21"/>
      <c r="E573" s="21"/>
      <c r="F573" s="23"/>
      <c r="G573" s="23"/>
      <c r="H573" s="23"/>
      <c r="I573" s="23"/>
      <c r="J573" s="23"/>
      <c r="K573" s="21"/>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41"/>
      <c r="BP573" s="48"/>
    </row>
    <row r="574" spans="1:68" s="24" customFormat="1" x14ac:dyDescent="0.5">
      <c r="A574" s="178"/>
      <c r="B574" s="21"/>
      <c r="C574" s="21"/>
      <c r="D574" s="21"/>
      <c r="E574" s="21"/>
      <c r="F574" s="23"/>
      <c r="G574" s="23"/>
      <c r="H574" s="23"/>
      <c r="I574" s="23"/>
      <c r="J574" s="23"/>
      <c r="K574" s="21"/>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41"/>
      <c r="BP574" s="48"/>
    </row>
    <row r="575" spans="1:68" s="24" customFormat="1" x14ac:dyDescent="0.5">
      <c r="A575" s="178"/>
      <c r="B575" s="21"/>
      <c r="C575" s="21"/>
      <c r="D575" s="21"/>
      <c r="E575" s="21"/>
      <c r="F575" s="23"/>
      <c r="G575" s="23"/>
      <c r="H575" s="23"/>
      <c r="I575" s="23"/>
      <c r="J575" s="23"/>
      <c r="K575" s="21"/>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41"/>
      <c r="BP575" s="48"/>
    </row>
    <row r="576" spans="1:68" s="24" customFormat="1" x14ac:dyDescent="0.5">
      <c r="A576" s="178"/>
      <c r="B576" s="21"/>
      <c r="C576" s="21"/>
      <c r="D576" s="21"/>
      <c r="E576" s="21"/>
      <c r="F576" s="23"/>
      <c r="G576" s="23"/>
      <c r="H576" s="23"/>
      <c r="I576" s="23"/>
      <c r="J576" s="23"/>
      <c r="K576" s="21"/>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41"/>
      <c r="BP576" s="48"/>
    </row>
    <row r="577" spans="1:68" s="24" customFormat="1" x14ac:dyDescent="0.5">
      <c r="A577" s="178"/>
      <c r="B577" s="21"/>
      <c r="C577" s="21"/>
      <c r="D577" s="21"/>
      <c r="E577" s="21"/>
      <c r="F577" s="23"/>
      <c r="G577" s="23"/>
      <c r="H577" s="23"/>
      <c r="I577" s="23"/>
      <c r="J577" s="23"/>
      <c r="K577" s="21"/>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41"/>
      <c r="BP577" s="48"/>
    </row>
    <row r="578" spans="1:68" s="24" customFormat="1" x14ac:dyDescent="0.5">
      <c r="A578" s="178"/>
      <c r="B578" s="21"/>
      <c r="C578" s="21"/>
      <c r="D578" s="21"/>
      <c r="E578" s="21"/>
      <c r="F578" s="23"/>
      <c r="G578" s="23"/>
      <c r="H578" s="23"/>
      <c r="I578" s="23"/>
      <c r="J578" s="23"/>
      <c r="K578" s="21"/>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41"/>
      <c r="BP578" s="48"/>
    </row>
    <row r="579" spans="1:68" s="24" customFormat="1" x14ac:dyDescent="0.5">
      <c r="A579" s="178"/>
      <c r="B579" s="21"/>
      <c r="C579" s="21"/>
      <c r="D579" s="21"/>
      <c r="E579" s="21"/>
      <c r="F579" s="23"/>
      <c r="G579" s="23"/>
      <c r="H579" s="23"/>
      <c r="I579" s="23"/>
      <c r="J579" s="23"/>
      <c r="K579" s="21"/>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41"/>
      <c r="BP579" s="48"/>
    </row>
    <row r="580" spans="1:68" s="24" customFormat="1" x14ac:dyDescent="0.5">
      <c r="A580" s="178"/>
      <c r="B580" s="21"/>
      <c r="C580" s="21"/>
      <c r="D580" s="21"/>
      <c r="E580" s="21"/>
      <c r="F580" s="23"/>
      <c r="G580" s="23"/>
      <c r="H580" s="23"/>
      <c r="I580" s="23"/>
      <c r="J580" s="23"/>
      <c r="K580" s="21"/>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41"/>
      <c r="BP580" s="48"/>
    </row>
    <row r="581" spans="1:68" s="24" customFormat="1" x14ac:dyDescent="0.5">
      <c r="A581" s="178"/>
      <c r="B581" s="21"/>
      <c r="C581" s="21"/>
      <c r="D581" s="21"/>
      <c r="E581" s="21"/>
      <c r="F581" s="23"/>
      <c r="G581" s="23"/>
      <c r="H581" s="23"/>
      <c r="I581" s="23"/>
      <c r="J581" s="23"/>
      <c r="K581" s="21"/>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41"/>
      <c r="BP581" s="48"/>
    </row>
    <row r="582" spans="1:68" s="24" customFormat="1" x14ac:dyDescent="0.5">
      <c r="A582" s="178"/>
      <c r="B582" s="21"/>
      <c r="C582" s="21"/>
      <c r="D582" s="21"/>
      <c r="E582" s="21"/>
      <c r="F582" s="23"/>
      <c r="G582" s="23"/>
      <c r="H582" s="23"/>
      <c r="I582" s="23"/>
      <c r="J582" s="23"/>
      <c r="K582" s="21"/>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41"/>
      <c r="BP582" s="48"/>
    </row>
    <row r="583" spans="1:68" s="24" customFormat="1" x14ac:dyDescent="0.5">
      <c r="A583" s="178"/>
      <c r="B583" s="21"/>
      <c r="C583" s="21"/>
      <c r="D583" s="21"/>
      <c r="E583" s="21"/>
      <c r="F583" s="23"/>
      <c r="G583" s="23"/>
      <c r="H583" s="23"/>
      <c r="I583" s="23"/>
      <c r="J583" s="23"/>
      <c r="K583" s="21"/>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41"/>
      <c r="BP583" s="48"/>
    </row>
    <row r="584" spans="1:68" s="24" customFormat="1" x14ac:dyDescent="0.5">
      <c r="A584" s="178"/>
      <c r="B584" s="21"/>
      <c r="C584" s="21"/>
      <c r="D584" s="21"/>
      <c r="E584" s="21"/>
      <c r="F584" s="23"/>
      <c r="G584" s="23"/>
      <c r="H584" s="23"/>
      <c r="I584" s="23"/>
      <c r="J584" s="23"/>
      <c r="K584" s="21"/>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41"/>
      <c r="BP584" s="48"/>
    </row>
    <row r="585" spans="1:68" s="24" customFormat="1" x14ac:dyDescent="0.5">
      <c r="A585" s="178"/>
      <c r="B585" s="21"/>
      <c r="C585" s="21"/>
      <c r="D585" s="21"/>
      <c r="E585" s="21"/>
      <c r="F585" s="23"/>
      <c r="G585" s="23"/>
      <c r="H585" s="23"/>
      <c r="I585" s="23"/>
      <c r="J585" s="23"/>
      <c r="K585" s="21"/>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41"/>
      <c r="BP585" s="48"/>
    </row>
    <row r="586" spans="1:68" s="24" customFormat="1" x14ac:dyDescent="0.5">
      <c r="A586" s="178"/>
      <c r="B586" s="21"/>
      <c r="C586" s="21"/>
      <c r="D586" s="21"/>
      <c r="E586" s="21"/>
      <c r="F586" s="23"/>
      <c r="G586" s="23"/>
      <c r="H586" s="23"/>
      <c r="I586" s="23"/>
      <c r="J586" s="23"/>
      <c r="K586" s="21"/>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41"/>
      <c r="BP586" s="48"/>
    </row>
    <row r="587" spans="1:68" s="24" customFormat="1" x14ac:dyDescent="0.5">
      <c r="A587" s="178"/>
      <c r="B587" s="21"/>
      <c r="C587" s="21"/>
      <c r="D587" s="21"/>
      <c r="E587" s="21"/>
      <c r="F587" s="23"/>
      <c r="G587" s="23"/>
      <c r="H587" s="23"/>
      <c r="I587" s="23"/>
      <c r="J587" s="23"/>
      <c r="K587" s="21"/>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41"/>
      <c r="BP587" s="48"/>
    </row>
    <row r="588" spans="1:68" s="24" customFormat="1" x14ac:dyDescent="0.5">
      <c r="A588" s="178"/>
      <c r="B588" s="21"/>
      <c r="C588" s="21"/>
      <c r="D588" s="21"/>
      <c r="E588" s="21"/>
      <c r="F588" s="23"/>
      <c r="G588" s="23"/>
      <c r="H588" s="23"/>
      <c r="I588" s="23"/>
      <c r="J588" s="23"/>
      <c r="K588" s="21"/>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41"/>
      <c r="BP588" s="48"/>
    </row>
    <row r="589" spans="1:68" s="24" customFormat="1" x14ac:dyDescent="0.5">
      <c r="A589" s="178"/>
      <c r="B589" s="21"/>
      <c r="C589" s="21"/>
      <c r="D589" s="21"/>
      <c r="E589" s="21"/>
      <c r="F589" s="23"/>
      <c r="G589" s="23"/>
      <c r="H589" s="23"/>
      <c r="I589" s="23"/>
      <c r="J589" s="23"/>
      <c r="K589" s="21"/>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41"/>
      <c r="BP589" s="48"/>
    </row>
    <row r="590" spans="1:68" s="24" customFormat="1" x14ac:dyDescent="0.5">
      <c r="A590" s="178"/>
      <c r="B590" s="21"/>
      <c r="C590" s="21"/>
      <c r="D590" s="21"/>
      <c r="E590" s="21"/>
      <c r="F590" s="23"/>
      <c r="G590" s="23"/>
      <c r="H590" s="23"/>
      <c r="I590" s="23"/>
      <c r="J590" s="23"/>
      <c r="K590" s="21"/>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41"/>
      <c r="BP590" s="48"/>
    </row>
    <row r="591" spans="1:68" s="24" customFormat="1" x14ac:dyDescent="0.5">
      <c r="A591" s="178"/>
      <c r="B591" s="21"/>
      <c r="C591" s="21"/>
      <c r="D591" s="21"/>
      <c r="E591" s="21"/>
      <c r="F591" s="23"/>
      <c r="G591" s="23"/>
      <c r="H591" s="23"/>
      <c r="I591" s="23"/>
      <c r="J591" s="23"/>
      <c r="K591" s="21"/>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41"/>
      <c r="BP591" s="48"/>
    </row>
    <row r="592" spans="1:68" s="24" customFormat="1" x14ac:dyDescent="0.5">
      <c r="A592" s="178"/>
      <c r="B592" s="21"/>
      <c r="C592" s="21"/>
      <c r="D592" s="21"/>
      <c r="E592" s="21"/>
      <c r="F592" s="23"/>
      <c r="G592" s="23"/>
      <c r="H592" s="23"/>
      <c r="I592" s="23"/>
      <c r="J592" s="23"/>
      <c r="K592" s="21"/>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41"/>
      <c r="BP592" s="48"/>
    </row>
    <row r="593" spans="1:68" s="24" customFormat="1" x14ac:dyDescent="0.5">
      <c r="A593" s="178"/>
      <c r="B593" s="21"/>
      <c r="C593" s="21"/>
      <c r="D593" s="21"/>
      <c r="E593" s="21"/>
      <c r="F593" s="23"/>
      <c r="G593" s="23"/>
      <c r="H593" s="23"/>
      <c r="I593" s="23"/>
      <c r="J593" s="23"/>
      <c r="K593" s="21"/>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41"/>
      <c r="BP593" s="48"/>
    </row>
    <row r="594" spans="1:68" s="24" customFormat="1" x14ac:dyDescent="0.5">
      <c r="A594" s="178"/>
      <c r="B594" s="21"/>
      <c r="C594" s="21"/>
      <c r="D594" s="21"/>
      <c r="E594" s="21"/>
      <c r="F594" s="23"/>
      <c r="G594" s="23"/>
      <c r="H594" s="23"/>
      <c r="I594" s="23"/>
      <c r="J594" s="23"/>
      <c r="K594" s="21"/>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41"/>
      <c r="BP594" s="48"/>
    </row>
    <row r="595" spans="1:68" s="24" customFormat="1" x14ac:dyDescent="0.5">
      <c r="A595" s="178"/>
      <c r="B595" s="21"/>
      <c r="C595" s="21"/>
      <c r="D595" s="21"/>
      <c r="E595" s="21"/>
      <c r="F595" s="23"/>
      <c r="G595" s="23"/>
      <c r="H595" s="23"/>
      <c r="I595" s="23"/>
      <c r="J595" s="23"/>
      <c r="K595" s="21"/>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41"/>
      <c r="BP595" s="48"/>
    </row>
    <row r="596" spans="1:68" s="24" customFormat="1" x14ac:dyDescent="0.5">
      <c r="A596" s="178"/>
      <c r="B596" s="21"/>
      <c r="C596" s="21"/>
      <c r="D596" s="21"/>
      <c r="E596" s="21"/>
      <c r="F596" s="23"/>
      <c r="G596" s="23"/>
      <c r="H596" s="23"/>
      <c r="I596" s="23"/>
      <c r="J596" s="23"/>
      <c r="K596" s="21"/>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41"/>
      <c r="BP596" s="48"/>
    </row>
    <row r="597" spans="1:68" s="24" customFormat="1" x14ac:dyDescent="0.5">
      <c r="A597" s="178"/>
      <c r="B597" s="21"/>
      <c r="C597" s="21"/>
      <c r="D597" s="21"/>
      <c r="E597" s="21"/>
      <c r="F597" s="23"/>
      <c r="G597" s="23"/>
      <c r="H597" s="23"/>
      <c r="I597" s="23"/>
      <c r="J597" s="23"/>
      <c r="K597" s="21"/>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41"/>
      <c r="BP597" s="48"/>
    </row>
    <row r="598" spans="1:68" s="24" customFormat="1" x14ac:dyDescent="0.5">
      <c r="A598" s="178"/>
      <c r="B598" s="21"/>
      <c r="C598" s="21"/>
      <c r="D598" s="21"/>
      <c r="E598" s="21"/>
      <c r="F598" s="23"/>
      <c r="G598" s="23"/>
      <c r="H598" s="23"/>
      <c r="I598" s="23"/>
      <c r="J598" s="23"/>
      <c r="K598" s="21"/>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41"/>
      <c r="BP598" s="48"/>
    </row>
    <row r="599" spans="1:68" s="24" customFormat="1" x14ac:dyDescent="0.5">
      <c r="A599" s="178"/>
      <c r="B599" s="21"/>
      <c r="C599" s="21"/>
      <c r="D599" s="21"/>
      <c r="E599" s="21"/>
      <c r="F599" s="23"/>
      <c r="G599" s="23"/>
      <c r="H599" s="23"/>
      <c r="I599" s="23"/>
      <c r="J599" s="23"/>
      <c r="K599" s="21"/>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41"/>
      <c r="BP599" s="48"/>
    </row>
    <row r="600" spans="1:68" s="24" customFormat="1" x14ac:dyDescent="0.5">
      <c r="A600" s="178"/>
      <c r="B600" s="21"/>
      <c r="C600" s="21"/>
      <c r="D600" s="21"/>
      <c r="E600" s="21"/>
      <c r="F600" s="23"/>
      <c r="G600" s="23"/>
      <c r="H600" s="23"/>
      <c r="I600" s="23"/>
      <c r="J600" s="23"/>
      <c r="K600" s="21"/>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41"/>
      <c r="BP600" s="48"/>
    </row>
    <row r="601" spans="1:68" s="24" customFormat="1" x14ac:dyDescent="0.5">
      <c r="A601" s="178"/>
      <c r="B601" s="21"/>
      <c r="C601" s="21"/>
      <c r="D601" s="21"/>
      <c r="E601" s="21"/>
      <c r="F601" s="23"/>
      <c r="G601" s="23"/>
      <c r="H601" s="23"/>
      <c r="I601" s="23"/>
      <c r="J601" s="23"/>
      <c r="K601" s="21"/>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41"/>
      <c r="BP601" s="48"/>
    </row>
    <row r="602" spans="1:68" s="24" customFormat="1" x14ac:dyDescent="0.5">
      <c r="A602" s="178"/>
      <c r="B602" s="21"/>
      <c r="C602" s="21"/>
      <c r="D602" s="21"/>
      <c r="E602" s="21"/>
      <c r="F602" s="23"/>
      <c r="G602" s="23"/>
      <c r="H602" s="23"/>
      <c r="I602" s="23"/>
      <c r="J602" s="23"/>
      <c r="K602" s="21"/>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41"/>
      <c r="BP602" s="48"/>
    </row>
    <row r="603" spans="1:68" s="24" customFormat="1" x14ac:dyDescent="0.5">
      <c r="A603" s="178"/>
      <c r="B603" s="21"/>
      <c r="C603" s="21"/>
      <c r="D603" s="21"/>
      <c r="E603" s="21"/>
      <c r="F603" s="23"/>
      <c r="G603" s="23"/>
      <c r="H603" s="23"/>
      <c r="I603" s="23"/>
      <c r="J603" s="23"/>
      <c r="K603" s="21"/>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41"/>
      <c r="BP603" s="48"/>
    </row>
    <row r="604" spans="1:68" s="24" customFormat="1" x14ac:dyDescent="0.5">
      <c r="A604" s="178"/>
      <c r="B604" s="21"/>
      <c r="C604" s="21"/>
      <c r="D604" s="21"/>
      <c r="E604" s="21"/>
      <c r="F604" s="23"/>
      <c r="G604" s="23"/>
      <c r="H604" s="23"/>
      <c r="I604" s="23"/>
      <c r="J604" s="23"/>
      <c r="K604" s="21"/>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41"/>
      <c r="BP604" s="48"/>
    </row>
    <row r="605" spans="1:68" s="24" customFormat="1" x14ac:dyDescent="0.5">
      <c r="A605" s="178"/>
      <c r="B605" s="21"/>
      <c r="C605" s="21"/>
      <c r="D605" s="21"/>
      <c r="E605" s="21"/>
      <c r="F605" s="23"/>
      <c r="G605" s="23"/>
      <c r="H605" s="23"/>
      <c r="I605" s="23"/>
      <c r="J605" s="23"/>
      <c r="K605" s="21"/>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41"/>
      <c r="BP605" s="48"/>
    </row>
    <row r="606" spans="1:68" s="24" customFormat="1" x14ac:dyDescent="0.5">
      <c r="A606" s="178"/>
      <c r="B606" s="21"/>
      <c r="C606" s="21"/>
      <c r="D606" s="21"/>
      <c r="E606" s="21"/>
      <c r="F606" s="23"/>
      <c r="G606" s="23"/>
      <c r="H606" s="23"/>
      <c r="I606" s="23"/>
      <c r="J606" s="23"/>
      <c r="K606" s="21"/>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41"/>
      <c r="BP606" s="48"/>
    </row>
    <row r="607" spans="1:68" s="24" customFormat="1" x14ac:dyDescent="0.5">
      <c r="A607" s="178"/>
      <c r="B607" s="21"/>
      <c r="C607" s="21"/>
      <c r="D607" s="21"/>
      <c r="E607" s="21"/>
      <c r="F607" s="23"/>
      <c r="G607" s="23"/>
      <c r="H607" s="23"/>
      <c r="I607" s="23"/>
      <c r="J607" s="23"/>
      <c r="K607" s="21"/>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41"/>
      <c r="BP607" s="48"/>
    </row>
    <row r="608" spans="1:68" s="24" customFormat="1" x14ac:dyDescent="0.5">
      <c r="A608" s="178"/>
      <c r="B608" s="21"/>
      <c r="C608" s="21"/>
      <c r="D608" s="21"/>
      <c r="E608" s="21"/>
      <c r="F608" s="23"/>
      <c r="G608" s="23"/>
      <c r="H608" s="23"/>
      <c r="I608" s="23"/>
      <c r="J608" s="23"/>
      <c r="K608" s="21"/>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41"/>
      <c r="BP608" s="48"/>
    </row>
    <row r="609" spans="1:68" s="24" customFormat="1" x14ac:dyDescent="0.5">
      <c r="A609" s="178"/>
      <c r="B609" s="21"/>
      <c r="C609" s="21"/>
      <c r="D609" s="21"/>
      <c r="E609" s="21"/>
      <c r="F609" s="23"/>
      <c r="G609" s="23"/>
      <c r="H609" s="23"/>
      <c r="I609" s="23"/>
      <c r="J609" s="23"/>
      <c r="K609" s="21"/>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41"/>
      <c r="BP609" s="48"/>
    </row>
    <row r="610" spans="1:68" s="24" customFormat="1" x14ac:dyDescent="0.5">
      <c r="A610" s="178"/>
      <c r="B610" s="21"/>
      <c r="C610" s="21"/>
      <c r="D610" s="21"/>
      <c r="E610" s="21"/>
      <c r="F610" s="23"/>
      <c r="G610" s="23"/>
      <c r="H610" s="23"/>
      <c r="I610" s="23"/>
      <c r="J610" s="23"/>
      <c r="K610" s="21"/>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41"/>
      <c r="BP610" s="48"/>
    </row>
    <row r="611" spans="1:68" s="24" customFormat="1" x14ac:dyDescent="0.5">
      <c r="A611" s="178"/>
      <c r="B611" s="21"/>
      <c r="C611" s="21"/>
      <c r="D611" s="21"/>
      <c r="E611" s="21"/>
      <c r="F611" s="23"/>
      <c r="G611" s="23"/>
      <c r="H611" s="23"/>
      <c r="I611" s="23"/>
      <c r="J611" s="23"/>
      <c r="K611" s="21"/>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41"/>
      <c r="BP611" s="48"/>
    </row>
    <row r="612" spans="1:68" s="24" customFormat="1" x14ac:dyDescent="0.5">
      <c r="A612" s="178"/>
      <c r="B612" s="21"/>
      <c r="C612" s="21"/>
      <c r="D612" s="21"/>
      <c r="E612" s="21"/>
      <c r="F612" s="23"/>
      <c r="G612" s="23"/>
      <c r="H612" s="23"/>
      <c r="I612" s="23"/>
      <c r="J612" s="23"/>
      <c r="K612" s="21"/>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41"/>
      <c r="BP612" s="48"/>
    </row>
    <row r="613" spans="1:68" s="24" customFormat="1" x14ac:dyDescent="0.5">
      <c r="A613" s="178"/>
      <c r="B613" s="21"/>
      <c r="C613" s="21"/>
      <c r="D613" s="21"/>
      <c r="E613" s="21"/>
      <c r="F613" s="23"/>
      <c r="G613" s="23"/>
      <c r="H613" s="23"/>
      <c r="I613" s="23"/>
      <c r="J613" s="23"/>
      <c r="K613" s="21"/>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41"/>
      <c r="BP613" s="48"/>
    </row>
    <row r="614" spans="1:68" s="24" customFormat="1" x14ac:dyDescent="0.5">
      <c r="A614" s="178"/>
      <c r="B614" s="21"/>
      <c r="C614" s="21"/>
      <c r="D614" s="21"/>
      <c r="E614" s="21"/>
      <c r="F614" s="23"/>
      <c r="G614" s="23"/>
      <c r="H614" s="23"/>
      <c r="I614" s="23"/>
      <c r="J614" s="23"/>
      <c r="K614" s="21"/>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41"/>
      <c r="BP614" s="48"/>
    </row>
    <row r="615" spans="1:68" s="24" customFormat="1" x14ac:dyDescent="0.5">
      <c r="A615" s="178"/>
      <c r="B615" s="21"/>
      <c r="C615" s="21"/>
      <c r="D615" s="21"/>
      <c r="E615" s="21"/>
      <c r="F615" s="23"/>
      <c r="G615" s="23"/>
      <c r="H615" s="23"/>
      <c r="I615" s="23"/>
      <c r="J615" s="23"/>
      <c r="K615" s="21"/>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41"/>
      <c r="BP615" s="48"/>
    </row>
    <row r="616" spans="1:68" s="24" customFormat="1" x14ac:dyDescent="0.5">
      <c r="A616" s="178"/>
      <c r="B616" s="21"/>
      <c r="C616" s="21"/>
      <c r="D616" s="21"/>
      <c r="E616" s="21"/>
      <c r="F616" s="23"/>
      <c r="G616" s="23"/>
      <c r="H616" s="23"/>
      <c r="I616" s="23"/>
      <c r="J616" s="23"/>
      <c r="K616" s="21"/>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41"/>
      <c r="BP616" s="48"/>
    </row>
    <row r="617" spans="1:68" s="24" customFormat="1" x14ac:dyDescent="0.5">
      <c r="A617" s="178"/>
      <c r="B617" s="21"/>
      <c r="C617" s="21"/>
      <c r="D617" s="21"/>
      <c r="E617" s="21"/>
      <c r="F617" s="23"/>
      <c r="G617" s="23"/>
      <c r="H617" s="23"/>
      <c r="I617" s="23"/>
      <c r="J617" s="23"/>
      <c r="K617" s="21"/>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41"/>
      <c r="BP617" s="48"/>
    </row>
    <row r="618" spans="1:68" s="24" customFormat="1" x14ac:dyDescent="0.5">
      <c r="A618" s="178"/>
      <c r="B618" s="21"/>
      <c r="C618" s="21"/>
      <c r="D618" s="21"/>
      <c r="E618" s="21"/>
      <c r="F618" s="23"/>
      <c r="G618" s="23"/>
      <c r="H618" s="23"/>
      <c r="I618" s="23"/>
      <c r="J618" s="23"/>
      <c r="K618" s="21"/>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41"/>
      <c r="BP618" s="48"/>
    </row>
    <row r="619" spans="1:68" s="24" customFormat="1" x14ac:dyDescent="0.5">
      <c r="A619" s="178"/>
      <c r="B619" s="21"/>
      <c r="C619" s="21"/>
      <c r="D619" s="21"/>
      <c r="E619" s="21"/>
      <c r="F619" s="23"/>
      <c r="G619" s="23"/>
      <c r="H619" s="23"/>
      <c r="I619" s="23"/>
      <c r="J619" s="23"/>
      <c r="K619" s="21"/>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41"/>
      <c r="BP619" s="48"/>
    </row>
    <row r="620" spans="1:68" s="24" customFormat="1" x14ac:dyDescent="0.5">
      <c r="A620" s="178"/>
      <c r="B620" s="21"/>
      <c r="C620" s="21"/>
      <c r="D620" s="21"/>
      <c r="E620" s="21"/>
      <c r="F620" s="23"/>
      <c r="G620" s="23"/>
      <c r="H620" s="23"/>
      <c r="I620" s="23"/>
      <c r="J620" s="23"/>
      <c r="K620" s="21"/>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41"/>
      <c r="BP620" s="48"/>
    </row>
    <row r="621" spans="1:68" s="24" customFormat="1" x14ac:dyDescent="0.5">
      <c r="A621" s="178"/>
      <c r="B621" s="21"/>
      <c r="C621" s="21"/>
      <c r="D621" s="21"/>
      <c r="E621" s="21"/>
      <c r="F621" s="23"/>
      <c r="G621" s="23"/>
      <c r="H621" s="23"/>
      <c r="I621" s="23"/>
      <c r="J621" s="23"/>
      <c r="K621" s="21"/>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41"/>
      <c r="BP621" s="48"/>
    </row>
    <row r="622" spans="1:68" s="24" customFormat="1" x14ac:dyDescent="0.5">
      <c r="A622" s="178"/>
      <c r="B622" s="21"/>
      <c r="C622" s="21"/>
      <c r="D622" s="21"/>
      <c r="E622" s="21"/>
      <c r="F622" s="23"/>
      <c r="G622" s="23"/>
      <c r="H622" s="23"/>
      <c r="I622" s="23"/>
      <c r="J622" s="23"/>
      <c r="K622" s="21"/>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41"/>
      <c r="BP622" s="48"/>
    </row>
    <row r="623" spans="1:68" s="24" customFormat="1" x14ac:dyDescent="0.5">
      <c r="A623" s="178"/>
      <c r="B623" s="21"/>
      <c r="C623" s="21"/>
      <c r="D623" s="21"/>
      <c r="E623" s="21"/>
      <c r="F623" s="23"/>
      <c r="G623" s="23"/>
      <c r="H623" s="23"/>
      <c r="I623" s="23"/>
      <c r="J623" s="23"/>
      <c r="K623" s="21"/>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41"/>
      <c r="BP623" s="48"/>
    </row>
    <row r="624" spans="1:68" s="24" customFormat="1" x14ac:dyDescent="0.5">
      <c r="A624" s="178"/>
      <c r="B624" s="21"/>
      <c r="C624" s="21"/>
      <c r="D624" s="21"/>
      <c r="E624" s="21"/>
      <c r="F624" s="23"/>
      <c r="G624" s="23"/>
      <c r="H624" s="23"/>
      <c r="I624" s="23"/>
      <c r="J624" s="23"/>
      <c r="K624" s="21"/>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41"/>
      <c r="BP624" s="48"/>
    </row>
    <row r="625" spans="1:68" s="24" customFormat="1" x14ac:dyDescent="0.5">
      <c r="A625" s="178"/>
      <c r="B625" s="21"/>
      <c r="C625" s="21"/>
      <c r="D625" s="21"/>
      <c r="E625" s="21"/>
      <c r="F625" s="23"/>
      <c r="G625" s="23"/>
      <c r="H625" s="23"/>
      <c r="I625" s="23"/>
      <c r="J625" s="23"/>
      <c r="K625" s="21"/>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41"/>
      <c r="BP625" s="48"/>
    </row>
    <row r="626" spans="1:68" s="24" customFormat="1" x14ac:dyDescent="0.5">
      <c r="A626" s="178"/>
      <c r="B626" s="21"/>
      <c r="C626" s="21"/>
      <c r="D626" s="21"/>
      <c r="E626" s="21"/>
      <c r="F626" s="23"/>
      <c r="G626" s="23"/>
      <c r="H626" s="23"/>
      <c r="I626" s="23"/>
      <c r="J626" s="23"/>
      <c r="K626" s="21"/>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41"/>
      <c r="BP626" s="48"/>
    </row>
    <row r="627" spans="1:68" s="24" customFormat="1" x14ac:dyDescent="0.5">
      <c r="A627" s="178"/>
      <c r="B627" s="21"/>
      <c r="C627" s="21"/>
      <c r="D627" s="21"/>
      <c r="E627" s="21"/>
      <c r="F627" s="23"/>
      <c r="G627" s="23"/>
      <c r="H627" s="23"/>
      <c r="I627" s="23"/>
      <c r="J627" s="23"/>
      <c r="K627" s="21"/>
      <c r="L627" s="27"/>
      <c r="M627" s="27"/>
      <c r="N627" s="27"/>
      <c r="O627" s="27"/>
      <c r="P627" s="27"/>
      <c r="Q627" s="27"/>
      <c r="R627" s="27"/>
      <c r="S627" s="27"/>
      <c r="T627" s="27"/>
      <c r="U627" s="27"/>
      <c r="V627" s="27"/>
      <c r="W627" s="27"/>
      <c r="X627" s="27"/>
      <c r="Y627" s="27"/>
      <c r="Z627" s="27"/>
      <c r="AA627" s="27"/>
      <c r="AB627" s="27"/>
      <c r="AC627" s="27"/>
      <c r="AD627" s="27"/>
      <c r="AE627" s="27"/>
      <c r="AF627" s="27"/>
      <c r="AG627" s="27"/>
      <c r="AH627" s="27"/>
      <c r="AI627" s="27"/>
      <c r="AJ627" s="27"/>
      <c r="AK627" s="27"/>
      <c r="AL627" s="27"/>
      <c r="AM627" s="27"/>
      <c r="AN627" s="27"/>
      <c r="AO627" s="27"/>
      <c r="AP627" s="27"/>
      <c r="AQ627" s="27"/>
      <c r="AR627" s="27"/>
      <c r="AS627" s="27"/>
      <c r="AT627" s="27"/>
      <c r="AU627" s="27"/>
      <c r="AV627" s="27"/>
      <c r="AW627" s="27"/>
      <c r="AX627" s="27"/>
      <c r="AY627" s="27"/>
      <c r="AZ627" s="27"/>
      <c r="BA627" s="27"/>
      <c r="BB627" s="27"/>
      <c r="BC627" s="27"/>
      <c r="BD627" s="27"/>
      <c r="BE627" s="27"/>
      <c r="BF627" s="27"/>
      <c r="BG627" s="27"/>
      <c r="BH627" s="27"/>
      <c r="BI627" s="27"/>
      <c r="BJ627" s="27"/>
      <c r="BK627" s="27"/>
      <c r="BL627" s="27"/>
      <c r="BM627" s="27"/>
      <c r="BN627" s="27"/>
      <c r="BO627" s="41"/>
      <c r="BP627" s="48"/>
    </row>
    <row r="628" spans="1:68" s="24" customFormat="1" x14ac:dyDescent="0.5">
      <c r="A628" s="178"/>
      <c r="B628" s="21"/>
      <c r="C628" s="21"/>
      <c r="D628" s="21"/>
      <c r="E628" s="21"/>
      <c r="F628" s="23"/>
      <c r="G628" s="23"/>
      <c r="H628" s="23"/>
      <c r="I628" s="23"/>
      <c r="J628" s="23"/>
      <c r="K628" s="21"/>
      <c r="L628" s="27"/>
      <c r="M628" s="27"/>
      <c r="N628" s="27"/>
      <c r="O628" s="27"/>
      <c r="P628" s="27"/>
      <c r="Q628" s="27"/>
      <c r="R628" s="27"/>
      <c r="S628" s="27"/>
      <c r="T628" s="27"/>
      <c r="U628" s="27"/>
      <c r="V628" s="27"/>
      <c r="W628" s="27"/>
      <c r="X628" s="27"/>
      <c r="Y628" s="27"/>
      <c r="Z628" s="27"/>
      <c r="AA628" s="27"/>
      <c r="AB628" s="27"/>
      <c r="AC628" s="27"/>
      <c r="AD628" s="27"/>
      <c r="AE628" s="27"/>
      <c r="AF628" s="27"/>
      <c r="AG628" s="27"/>
      <c r="AH628" s="27"/>
      <c r="AI628" s="27"/>
      <c r="AJ628" s="27"/>
      <c r="AK628" s="27"/>
      <c r="AL628" s="27"/>
      <c r="AM628" s="27"/>
      <c r="AN628" s="27"/>
      <c r="AO628" s="27"/>
      <c r="AP628" s="27"/>
      <c r="AQ628" s="27"/>
      <c r="AR628" s="27"/>
      <c r="AS628" s="27"/>
      <c r="AT628" s="27"/>
      <c r="AU628" s="27"/>
      <c r="AV628" s="27"/>
      <c r="AW628" s="27"/>
      <c r="AX628" s="27"/>
      <c r="AY628" s="27"/>
      <c r="AZ628" s="27"/>
      <c r="BA628" s="27"/>
      <c r="BB628" s="27"/>
      <c r="BC628" s="27"/>
      <c r="BD628" s="27"/>
      <c r="BE628" s="27"/>
      <c r="BF628" s="27"/>
      <c r="BG628" s="27"/>
      <c r="BH628" s="27"/>
      <c r="BI628" s="27"/>
      <c r="BJ628" s="27"/>
      <c r="BK628" s="27"/>
      <c r="BL628" s="27"/>
      <c r="BM628" s="27"/>
      <c r="BN628" s="27"/>
      <c r="BO628" s="41"/>
      <c r="BP628" s="48"/>
    </row>
    <row r="629" spans="1:68" s="24" customFormat="1" x14ac:dyDescent="0.5">
      <c r="A629" s="178"/>
      <c r="B629" s="21"/>
      <c r="C629" s="21"/>
      <c r="D629" s="21"/>
      <c r="E629" s="21"/>
      <c r="F629" s="23"/>
      <c r="G629" s="23"/>
      <c r="H629" s="23"/>
      <c r="I629" s="23"/>
      <c r="J629" s="23"/>
      <c r="K629" s="21"/>
      <c r="L629" s="27"/>
      <c r="M629" s="27"/>
      <c r="N629" s="27"/>
      <c r="O629" s="27"/>
      <c r="P629" s="27"/>
      <c r="Q629" s="27"/>
      <c r="R629" s="27"/>
      <c r="S629" s="27"/>
      <c r="T629" s="27"/>
      <c r="U629" s="27"/>
      <c r="V629" s="27"/>
      <c r="W629" s="27"/>
      <c r="X629" s="27"/>
      <c r="Y629" s="27"/>
      <c r="Z629" s="27"/>
      <c r="AA629" s="27"/>
      <c r="AB629" s="27"/>
      <c r="AC629" s="27"/>
      <c r="AD629" s="27"/>
      <c r="AE629" s="27"/>
      <c r="AF629" s="27"/>
      <c r="AG629" s="27"/>
      <c r="AH629" s="27"/>
      <c r="AI629" s="27"/>
      <c r="AJ629" s="27"/>
      <c r="AK629" s="27"/>
      <c r="AL629" s="27"/>
      <c r="AM629" s="27"/>
      <c r="AN629" s="27"/>
      <c r="AO629" s="27"/>
      <c r="AP629" s="27"/>
      <c r="AQ629" s="27"/>
      <c r="AR629" s="27"/>
      <c r="AS629" s="27"/>
      <c r="AT629" s="27"/>
      <c r="AU629" s="27"/>
      <c r="AV629" s="27"/>
      <c r="AW629" s="27"/>
      <c r="AX629" s="27"/>
      <c r="AY629" s="27"/>
      <c r="AZ629" s="27"/>
      <c r="BA629" s="27"/>
      <c r="BB629" s="27"/>
      <c r="BC629" s="27"/>
      <c r="BD629" s="27"/>
      <c r="BE629" s="27"/>
      <c r="BF629" s="27"/>
      <c r="BG629" s="27"/>
      <c r="BH629" s="27"/>
      <c r="BI629" s="27"/>
      <c r="BJ629" s="27"/>
      <c r="BK629" s="27"/>
      <c r="BL629" s="27"/>
      <c r="BM629" s="27"/>
      <c r="BN629" s="27"/>
      <c r="BO629" s="41"/>
      <c r="BP629" s="48"/>
    </row>
    <row r="630" spans="1:68" s="24" customFormat="1" x14ac:dyDescent="0.5">
      <c r="A630" s="178"/>
      <c r="B630" s="21"/>
      <c r="C630" s="21"/>
      <c r="D630" s="21"/>
      <c r="E630" s="21"/>
      <c r="F630" s="23"/>
      <c r="G630" s="23"/>
      <c r="H630" s="23"/>
      <c r="I630" s="23"/>
      <c r="J630" s="23"/>
      <c r="K630" s="21"/>
      <c r="L630" s="27"/>
      <c r="M630" s="27"/>
      <c r="N630" s="27"/>
      <c r="O630" s="27"/>
      <c r="P630" s="27"/>
      <c r="Q630" s="27"/>
      <c r="R630" s="27"/>
      <c r="S630" s="27"/>
      <c r="T630" s="27"/>
      <c r="U630" s="27"/>
      <c r="V630" s="27"/>
      <c r="W630" s="27"/>
      <c r="X630" s="27"/>
      <c r="Y630" s="27"/>
      <c r="Z630" s="27"/>
      <c r="AA630" s="27"/>
      <c r="AB630" s="27"/>
      <c r="AC630" s="27"/>
      <c r="AD630" s="27"/>
      <c r="AE630" s="27"/>
      <c r="AF630" s="27"/>
      <c r="AG630" s="27"/>
      <c r="AH630" s="27"/>
      <c r="AI630" s="27"/>
      <c r="AJ630" s="27"/>
      <c r="AK630" s="27"/>
      <c r="AL630" s="27"/>
      <c r="AM630" s="27"/>
      <c r="AN630" s="27"/>
      <c r="AO630" s="27"/>
      <c r="AP630" s="27"/>
      <c r="AQ630" s="27"/>
      <c r="AR630" s="27"/>
      <c r="AS630" s="27"/>
      <c r="AT630" s="27"/>
      <c r="AU630" s="27"/>
      <c r="AV630" s="27"/>
      <c r="AW630" s="27"/>
      <c r="AX630" s="27"/>
      <c r="AY630" s="27"/>
      <c r="AZ630" s="27"/>
      <c r="BA630" s="27"/>
      <c r="BB630" s="27"/>
      <c r="BC630" s="27"/>
      <c r="BD630" s="27"/>
      <c r="BE630" s="27"/>
      <c r="BF630" s="27"/>
      <c r="BG630" s="27"/>
      <c r="BH630" s="27"/>
      <c r="BI630" s="27"/>
      <c r="BJ630" s="27"/>
      <c r="BK630" s="27"/>
      <c r="BL630" s="27"/>
      <c r="BM630" s="27"/>
      <c r="BN630" s="27"/>
      <c r="BO630" s="41"/>
      <c r="BP630" s="48"/>
    </row>
    <row r="631" spans="1:68" s="24" customFormat="1" x14ac:dyDescent="0.5">
      <c r="A631" s="178"/>
      <c r="B631" s="21"/>
      <c r="C631" s="21"/>
      <c r="D631" s="21"/>
      <c r="E631" s="21"/>
      <c r="F631" s="23"/>
      <c r="G631" s="23"/>
      <c r="H631" s="23"/>
      <c r="I631" s="23"/>
      <c r="J631" s="23"/>
      <c r="K631" s="21"/>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41"/>
      <c r="BP631" s="48"/>
    </row>
    <row r="632" spans="1:68" s="24" customFormat="1" x14ac:dyDescent="0.5">
      <c r="A632" s="178"/>
      <c r="B632" s="21"/>
      <c r="C632" s="21"/>
      <c r="D632" s="21"/>
      <c r="E632" s="21"/>
      <c r="F632" s="23"/>
      <c r="G632" s="23"/>
      <c r="H632" s="23"/>
      <c r="I632" s="23"/>
      <c r="J632" s="23"/>
      <c r="K632" s="21"/>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41"/>
      <c r="BP632" s="48"/>
    </row>
    <row r="633" spans="1:68" s="24" customFormat="1" x14ac:dyDescent="0.5">
      <c r="A633" s="178"/>
      <c r="B633" s="21"/>
      <c r="C633" s="21"/>
      <c r="D633" s="21"/>
      <c r="E633" s="21"/>
      <c r="F633" s="23"/>
      <c r="G633" s="23"/>
      <c r="H633" s="23"/>
      <c r="I633" s="23"/>
      <c r="J633" s="23"/>
      <c r="K633" s="21"/>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41"/>
      <c r="BP633" s="48"/>
    </row>
    <row r="634" spans="1:68" s="24" customFormat="1" x14ac:dyDescent="0.5">
      <c r="A634" s="178"/>
      <c r="B634" s="21"/>
      <c r="C634" s="21"/>
      <c r="D634" s="21"/>
      <c r="E634" s="21"/>
      <c r="F634" s="23"/>
      <c r="G634" s="23"/>
      <c r="H634" s="23"/>
      <c r="I634" s="23"/>
      <c r="J634" s="23"/>
      <c r="K634" s="21"/>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41"/>
      <c r="BP634" s="48"/>
    </row>
    <row r="635" spans="1:68" s="24" customFormat="1" x14ac:dyDescent="0.5">
      <c r="A635" s="178"/>
      <c r="B635" s="21"/>
      <c r="C635" s="21"/>
      <c r="D635" s="21"/>
      <c r="E635" s="21"/>
      <c r="F635" s="23"/>
      <c r="G635" s="23"/>
      <c r="H635" s="23"/>
      <c r="I635" s="23"/>
      <c r="J635" s="23"/>
      <c r="K635" s="21"/>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41"/>
      <c r="BP635" s="48"/>
    </row>
    <row r="636" spans="1:68" s="24" customFormat="1" x14ac:dyDescent="0.5">
      <c r="A636" s="178"/>
      <c r="B636" s="21"/>
      <c r="C636" s="21"/>
      <c r="D636" s="21"/>
      <c r="E636" s="21"/>
      <c r="F636" s="23"/>
      <c r="G636" s="23"/>
      <c r="H636" s="23"/>
      <c r="I636" s="23"/>
      <c r="J636" s="23"/>
      <c r="K636" s="21"/>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41"/>
      <c r="BP636" s="48"/>
    </row>
    <row r="637" spans="1:68" s="24" customFormat="1" x14ac:dyDescent="0.5">
      <c r="A637" s="178"/>
      <c r="B637" s="21"/>
      <c r="C637" s="21"/>
      <c r="D637" s="21"/>
      <c r="E637" s="21"/>
      <c r="F637" s="23"/>
      <c r="G637" s="23"/>
      <c r="H637" s="23"/>
      <c r="I637" s="23"/>
      <c r="J637" s="23"/>
      <c r="K637" s="21"/>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41"/>
      <c r="BP637" s="48"/>
    </row>
    <row r="638" spans="1:68" s="24" customFormat="1" x14ac:dyDescent="0.5">
      <c r="A638" s="178"/>
      <c r="B638" s="21"/>
      <c r="C638" s="21"/>
      <c r="D638" s="21"/>
      <c r="E638" s="21"/>
      <c r="F638" s="23"/>
      <c r="G638" s="23"/>
      <c r="H638" s="23"/>
      <c r="I638" s="23"/>
      <c r="J638" s="23"/>
      <c r="K638" s="21"/>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41"/>
      <c r="BP638" s="48"/>
    </row>
    <row r="639" spans="1:68" s="24" customFormat="1" x14ac:dyDescent="0.5">
      <c r="A639" s="178"/>
      <c r="B639" s="21"/>
      <c r="C639" s="21"/>
      <c r="D639" s="21"/>
      <c r="E639" s="21"/>
      <c r="F639" s="23"/>
      <c r="G639" s="23"/>
      <c r="H639" s="23"/>
      <c r="I639" s="23"/>
      <c r="J639" s="23"/>
      <c r="K639" s="21"/>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41"/>
      <c r="BP639" s="48"/>
    </row>
    <row r="640" spans="1:68" s="24" customFormat="1" x14ac:dyDescent="0.5">
      <c r="A640" s="178"/>
      <c r="B640" s="21"/>
      <c r="C640" s="21"/>
      <c r="D640" s="21"/>
      <c r="E640" s="21"/>
      <c r="F640" s="23"/>
      <c r="G640" s="23"/>
      <c r="H640" s="23"/>
      <c r="I640" s="23"/>
      <c r="J640" s="23"/>
      <c r="K640" s="21"/>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41"/>
      <c r="BP640" s="48"/>
    </row>
    <row r="641" spans="1:68" s="24" customFormat="1" x14ac:dyDescent="0.5">
      <c r="A641" s="178"/>
      <c r="B641" s="21"/>
      <c r="C641" s="21"/>
      <c r="D641" s="21"/>
      <c r="E641" s="21"/>
      <c r="F641" s="23"/>
      <c r="G641" s="23"/>
      <c r="H641" s="23"/>
      <c r="I641" s="23"/>
      <c r="J641" s="23"/>
      <c r="K641" s="21"/>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41"/>
      <c r="BP641" s="48"/>
    </row>
    <row r="642" spans="1:68" s="24" customFormat="1" x14ac:dyDescent="0.5">
      <c r="A642" s="178"/>
      <c r="B642" s="21"/>
      <c r="C642" s="21"/>
      <c r="D642" s="21"/>
      <c r="E642" s="21"/>
      <c r="F642" s="23"/>
      <c r="G642" s="23"/>
      <c r="H642" s="23"/>
      <c r="I642" s="23"/>
      <c r="J642" s="23"/>
      <c r="K642" s="21"/>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41"/>
      <c r="BP642" s="48"/>
    </row>
    <row r="643" spans="1:68" s="24" customFormat="1" x14ac:dyDescent="0.5">
      <c r="A643" s="178"/>
      <c r="B643" s="21"/>
      <c r="C643" s="21"/>
      <c r="D643" s="21"/>
      <c r="E643" s="21"/>
      <c r="F643" s="23"/>
      <c r="G643" s="23"/>
      <c r="H643" s="23"/>
      <c r="I643" s="23"/>
      <c r="J643" s="23"/>
      <c r="K643" s="21"/>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41"/>
      <c r="BP643" s="48"/>
    </row>
    <row r="644" spans="1:68" s="24" customFormat="1" x14ac:dyDescent="0.5">
      <c r="A644" s="178"/>
      <c r="B644" s="21"/>
      <c r="C644" s="21"/>
      <c r="D644" s="21"/>
      <c r="E644" s="21"/>
      <c r="F644" s="23"/>
      <c r="G644" s="23"/>
      <c r="H644" s="23"/>
      <c r="I644" s="23"/>
      <c r="J644" s="23"/>
      <c r="K644" s="21"/>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41"/>
      <c r="BP644" s="48"/>
    </row>
    <row r="645" spans="1:68" s="24" customFormat="1" x14ac:dyDescent="0.5">
      <c r="A645" s="178"/>
      <c r="B645" s="21"/>
      <c r="C645" s="21"/>
      <c r="D645" s="21"/>
      <c r="E645" s="21"/>
      <c r="F645" s="23"/>
      <c r="G645" s="23"/>
      <c r="H645" s="23"/>
      <c r="I645" s="23"/>
      <c r="J645" s="23"/>
      <c r="K645" s="21"/>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41"/>
      <c r="BP645" s="48"/>
    </row>
    <row r="646" spans="1:68" s="24" customFormat="1" x14ac:dyDescent="0.5">
      <c r="A646" s="178"/>
      <c r="B646" s="21"/>
      <c r="C646" s="21"/>
      <c r="D646" s="21"/>
      <c r="E646" s="21"/>
      <c r="F646" s="23"/>
      <c r="G646" s="23"/>
      <c r="H646" s="23"/>
      <c r="I646" s="23"/>
      <c r="J646" s="23"/>
      <c r="K646" s="21"/>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41"/>
      <c r="BP646" s="48"/>
    </row>
    <row r="647" spans="1:68" s="24" customFormat="1" x14ac:dyDescent="0.5">
      <c r="A647" s="178"/>
      <c r="B647" s="21"/>
      <c r="C647" s="21"/>
      <c r="D647" s="21"/>
      <c r="E647" s="21"/>
      <c r="F647" s="23"/>
      <c r="G647" s="23"/>
      <c r="H647" s="23"/>
      <c r="I647" s="23"/>
      <c r="J647" s="23"/>
      <c r="K647" s="21"/>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41"/>
      <c r="BP647" s="48"/>
    </row>
    <row r="648" spans="1:68" s="24" customFormat="1" x14ac:dyDescent="0.5">
      <c r="A648" s="178"/>
      <c r="B648" s="21"/>
      <c r="C648" s="21"/>
      <c r="D648" s="21"/>
      <c r="E648" s="21"/>
      <c r="F648" s="23"/>
      <c r="G648" s="23"/>
      <c r="H648" s="23"/>
      <c r="I648" s="23"/>
      <c r="J648" s="23"/>
      <c r="K648" s="21"/>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41"/>
      <c r="BP648" s="48"/>
    </row>
    <row r="649" spans="1:68" s="24" customFormat="1" x14ac:dyDescent="0.5">
      <c r="A649" s="178"/>
      <c r="B649" s="21"/>
      <c r="C649" s="21"/>
      <c r="D649" s="21"/>
      <c r="E649" s="21"/>
      <c r="F649" s="23"/>
      <c r="G649" s="23"/>
      <c r="H649" s="23"/>
      <c r="I649" s="23"/>
      <c r="J649" s="23"/>
      <c r="K649" s="21"/>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41"/>
      <c r="BP649" s="48"/>
    </row>
    <row r="650" spans="1:68" s="24" customFormat="1" x14ac:dyDescent="0.5">
      <c r="A650" s="178"/>
      <c r="B650" s="21"/>
      <c r="C650" s="21"/>
      <c r="D650" s="21"/>
      <c r="E650" s="21"/>
      <c r="F650" s="23"/>
      <c r="G650" s="23"/>
      <c r="H650" s="23"/>
      <c r="I650" s="23"/>
      <c r="J650" s="23"/>
      <c r="K650" s="21"/>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41"/>
      <c r="BP650" s="48"/>
    </row>
    <row r="651" spans="1:68" s="24" customFormat="1" x14ac:dyDescent="0.5">
      <c r="A651" s="178"/>
      <c r="B651" s="21"/>
      <c r="C651" s="21"/>
      <c r="D651" s="21"/>
      <c r="E651" s="21"/>
      <c r="F651" s="23"/>
      <c r="G651" s="23"/>
      <c r="H651" s="23"/>
      <c r="I651" s="23"/>
      <c r="J651" s="23"/>
      <c r="K651" s="21"/>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41"/>
      <c r="BP651" s="48"/>
    </row>
    <row r="652" spans="1:68" s="24" customFormat="1" x14ac:dyDescent="0.5">
      <c r="A652" s="178"/>
      <c r="B652" s="21"/>
      <c r="C652" s="21"/>
      <c r="D652" s="21"/>
      <c r="E652" s="21"/>
      <c r="F652" s="23"/>
      <c r="G652" s="23"/>
      <c r="H652" s="23"/>
      <c r="I652" s="23"/>
      <c r="J652" s="23"/>
      <c r="K652" s="21"/>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41"/>
      <c r="BP652" s="48"/>
    </row>
    <row r="653" spans="1:68" s="24" customFormat="1" x14ac:dyDescent="0.5">
      <c r="A653" s="178"/>
      <c r="B653" s="21"/>
      <c r="C653" s="21"/>
      <c r="D653" s="21"/>
      <c r="E653" s="21"/>
      <c r="F653" s="23"/>
      <c r="G653" s="23"/>
      <c r="H653" s="23"/>
      <c r="I653" s="23"/>
      <c r="J653" s="23"/>
      <c r="K653" s="21"/>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41"/>
      <c r="BP653" s="48"/>
    </row>
    <row r="654" spans="1:68" s="24" customFormat="1" x14ac:dyDescent="0.5">
      <c r="A654" s="178"/>
      <c r="B654" s="21"/>
      <c r="C654" s="21"/>
      <c r="D654" s="21"/>
      <c r="E654" s="21"/>
      <c r="F654" s="23"/>
      <c r="G654" s="23"/>
      <c r="H654" s="23"/>
      <c r="I654" s="23"/>
      <c r="J654" s="23"/>
      <c r="K654" s="21"/>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41"/>
      <c r="BP654" s="48"/>
    </row>
    <row r="655" spans="1:68" s="24" customFormat="1" x14ac:dyDescent="0.5">
      <c r="A655" s="178"/>
      <c r="B655" s="21"/>
      <c r="C655" s="21"/>
      <c r="D655" s="21"/>
      <c r="E655" s="21"/>
      <c r="F655" s="23"/>
      <c r="G655" s="23"/>
      <c r="H655" s="23"/>
      <c r="I655" s="23"/>
      <c r="J655" s="23"/>
      <c r="K655" s="21"/>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41"/>
      <c r="BP655" s="48"/>
    </row>
    <row r="656" spans="1:68" s="24" customFormat="1" x14ac:dyDescent="0.5">
      <c r="A656" s="178"/>
      <c r="B656" s="21"/>
      <c r="C656" s="21"/>
      <c r="D656" s="21"/>
      <c r="E656" s="21"/>
      <c r="F656" s="23"/>
      <c r="G656" s="23"/>
      <c r="H656" s="23"/>
      <c r="I656" s="23"/>
      <c r="J656" s="23"/>
      <c r="K656" s="21"/>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41"/>
      <c r="BP656" s="48"/>
    </row>
    <row r="657" spans="1:68" s="24" customFormat="1" x14ac:dyDescent="0.5">
      <c r="A657" s="178"/>
      <c r="B657" s="21"/>
      <c r="C657" s="21"/>
      <c r="D657" s="21"/>
      <c r="E657" s="21"/>
      <c r="F657" s="23"/>
      <c r="G657" s="23"/>
      <c r="H657" s="23"/>
      <c r="I657" s="23"/>
      <c r="J657" s="23"/>
      <c r="K657" s="21"/>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41"/>
      <c r="BP657" s="48"/>
    </row>
    <row r="658" spans="1:68" s="24" customFormat="1" x14ac:dyDescent="0.5">
      <c r="A658" s="178"/>
      <c r="B658" s="21"/>
      <c r="C658" s="21"/>
      <c r="D658" s="21"/>
      <c r="E658" s="21"/>
      <c r="F658" s="23"/>
      <c r="G658" s="23"/>
      <c r="H658" s="23"/>
      <c r="I658" s="23"/>
      <c r="J658" s="23"/>
      <c r="K658" s="21"/>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41"/>
      <c r="BP658" s="48"/>
    </row>
    <row r="659" spans="1:68" s="24" customFormat="1" x14ac:dyDescent="0.5">
      <c r="A659" s="178"/>
      <c r="B659" s="21"/>
      <c r="C659" s="21"/>
      <c r="D659" s="21"/>
      <c r="E659" s="21"/>
      <c r="F659" s="23"/>
      <c r="G659" s="23"/>
      <c r="H659" s="23"/>
      <c r="I659" s="23"/>
      <c r="J659" s="23"/>
      <c r="K659" s="21"/>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41"/>
      <c r="BP659" s="48"/>
    </row>
    <row r="660" spans="1:68" s="24" customFormat="1" x14ac:dyDescent="0.5">
      <c r="A660" s="178"/>
      <c r="B660" s="21"/>
      <c r="C660" s="21"/>
      <c r="D660" s="21"/>
      <c r="E660" s="21"/>
      <c r="F660" s="23"/>
      <c r="G660" s="23"/>
      <c r="H660" s="23"/>
      <c r="I660" s="23"/>
      <c r="J660" s="23"/>
      <c r="K660" s="21"/>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41"/>
      <c r="BP660" s="48"/>
    </row>
    <row r="661" spans="1:68" s="24" customFormat="1" x14ac:dyDescent="0.5">
      <c r="A661" s="178"/>
      <c r="B661" s="21"/>
      <c r="C661" s="21"/>
      <c r="D661" s="21"/>
      <c r="E661" s="21"/>
      <c r="F661" s="23"/>
      <c r="G661" s="23"/>
      <c r="H661" s="23"/>
      <c r="I661" s="23"/>
      <c r="J661" s="23"/>
      <c r="K661" s="21"/>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41"/>
      <c r="BP661" s="48"/>
    </row>
    <row r="662" spans="1:68" s="24" customFormat="1" x14ac:dyDescent="0.5">
      <c r="A662" s="178"/>
      <c r="B662" s="21"/>
      <c r="C662" s="21"/>
      <c r="D662" s="21"/>
      <c r="E662" s="21"/>
      <c r="F662" s="23"/>
      <c r="G662" s="23"/>
      <c r="H662" s="23"/>
      <c r="I662" s="23"/>
      <c r="J662" s="23"/>
      <c r="K662" s="21"/>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41"/>
      <c r="BP662" s="48"/>
    </row>
    <row r="663" spans="1:68" s="24" customFormat="1" x14ac:dyDescent="0.5">
      <c r="A663" s="178"/>
      <c r="B663" s="21"/>
      <c r="C663" s="21"/>
      <c r="D663" s="21"/>
      <c r="E663" s="21"/>
      <c r="F663" s="23"/>
      <c r="G663" s="23"/>
      <c r="H663" s="23"/>
      <c r="I663" s="23"/>
      <c r="J663" s="23"/>
      <c r="K663" s="21"/>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41"/>
      <c r="BP663" s="48"/>
    </row>
    <row r="664" spans="1:68" s="24" customFormat="1" x14ac:dyDescent="0.5">
      <c r="A664" s="178"/>
      <c r="B664" s="21"/>
      <c r="C664" s="21"/>
      <c r="D664" s="21"/>
      <c r="E664" s="21"/>
      <c r="F664" s="23"/>
      <c r="G664" s="23"/>
      <c r="H664" s="23"/>
      <c r="I664" s="23"/>
      <c r="J664" s="23"/>
      <c r="K664" s="21"/>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41"/>
      <c r="BP664" s="48"/>
    </row>
    <row r="665" spans="1:68" s="24" customFormat="1" x14ac:dyDescent="0.5">
      <c r="A665" s="178"/>
      <c r="B665" s="21"/>
      <c r="C665" s="21"/>
      <c r="D665" s="21"/>
      <c r="E665" s="21"/>
      <c r="F665" s="23"/>
      <c r="G665" s="23"/>
      <c r="H665" s="23"/>
      <c r="I665" s="23"/>
      <c r="J665" s="23"/>
      <c r="K665" s="21"/>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41"/>
      <c r="BP665" s="48"/>
    </row>
    <row r="666" spans="1:68" s="24" customFormat="1" x14ac:dyDescent="0.5">
      <c r="A666" s="178"/>
      <c r="B666" s="21"/>
      <c r="C666" s="21"/>
      <c r="D666" s="21"/>
      <c r="E666" s="21"/>
      <c r="F666" s="23"/>
      <c r="G666" s="23"/>
      <c r="H666" s="23"/>
      <c r="I666" s="23"/>
      <c r="J666" s="23"/>
      <c r="K666" s="21"/>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41"/>
      <c r="BP666" s="48"/>
    </row>
    <row r="667" spans="1:68" s="24" customFormat="1" x14ac:dyDescent="0.5">
      <c r="A667" s="178"/>
      <c r="B667" s="21"/>
      <c r="C667" s="21"/>
      <c r="D667" s="21"/>
      <c r="E667" s="21"/>
      <c r="F667" s="23"/>
      <c r="G667" s="23"/>
      <c r="H667" s="23"/>
      <c r="I667" s="23"/>
      <c r="J667" s="23"/>
      <c r="K667" s="21"/>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41"/>
      <c r="BP667" s="48"/>
    </row>
    <row r="668" spans="1:68" s="24" customFormat="1" x14ac:dyDescent="0.5">
      <c r="A668" s="178"/>
      <c r="B668" s="21"/>
      <c r="C668" s="21"/>
      <c r="D668" s="21"/>
      <c r="E668" s="21"/>
      <c r="F668" s="23"/>
      <c r="G668" s="23"/>
      <c r="H668" s="23"/>
      <c r="I668" s="23"/>
      <c r="J668" s="23"/>
      <c r="K668" s="21"/>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41"/>
      <c r="BP668" s="48"/>
    </row>
    <row r="669" spans="1:68" s="24" customFormat="1" x14ac:dyDescent="0.5">
      <c r="A669" s="178"/>
      <c r="B669" s="21"/>
      <c r="C669" s="21"/>
      <c r="D669" s="21"/>
      <c r="E669" s="21"/>
      <c r="F669" s="23"/>
      <c r="G669" s="23"/>
      <c r="H669" s="23"/>
      <c r="I669" s="23"/>
      <c r="J669" s="23"/>
      <c r="K669" s="21"/>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41"/>
      <c r="BP669" s="48"/>
    </row>
    <row r="670" spans="1:68" s="24" customFormat="1" x14ac:dyDescent="0.5">
      <c r="A670" s="178"/>
      <c r="B670" s="21"/>
      <c r="C670" s="21"/>
      <c r="D670" s="21"/>
      <c r="E670" s="21"/>
      <c r="F670" s="23"/>
      <c r="G670" s="23"/>
      <c r="H670" s="23"/>
      <c r="I670" s="23"/>
      <c r="J670" s="23"/>
      <c r="K670" s="21"/>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41"/>
      <c r="BP670" s="48"/>
    </row>
    <row r="671" spans="1:68" s="24" customFormat="1" x14ac:dyDescent="0.5">
      <c r="A671" s="178"/>
      <c r="B671" s="21"/>
      <c r="C671" s="21"/>
      <c r="D671" s="21"/>
      <c r="E671" s="21"/>
      <c r="F671" s="23"/>
      <c r="G671" s="23"/>
      <c r="H671" s="23"/>
      <c r="I671" s="23"/>
      <c r="J671" s="23"/>
      <c r="K671" s="21"/>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41"/>
      <c r="BP671" s="48"/>
    </row>
    <row r="672" spans="1:68" s="24" customFormat="1" x14ac:dyDescent="0.5">
      <c r="A672" s="178"/>
      <c r="B672" s="21"/>
      <c r="C672" s="21"/>
      <c r="D672" s="21"/>
      <c r="E672" s="21"/>
      <c r="F672" s="23"/>
      <c r="G672" s="23"/>
      <c r="H672" s="23"/>
      <c r="I672" s="23"/>
      <c r="J672" s="23"/>
      <c r="K672" s="21"/>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41"/>
      <c r="BP672" s="48"/>
    </row>
    <row r="673" spans="1:68" s="24" customFormat="1" x14ac:dyDescent="0.5">
      <c r="A673" s="178"/>
      <c r="B673" s="21"/>
      <c r="C673" s="21"/>
      <c r="D673" s="21"/>
      <c r="E673" s="21"/>
      <c r="F673" s="23"/>
      <c r="G673" s="23"/>
      <c r="H673" s="23"/>
      <c r="I673" s="23"/>
      <c r="J673" s="23"/>
      <c r="K673" s="21"/>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41"/>
      <c r="BP673" s="48"/>
    </row>
    <row r="674" spans="1:68" s="24" customFormat="1" x14ac:dyDescent="0.5">
      <c r="A674" s="178"/>
      <c r="B674" s="21"/>
      <c r="C674" s="21"/>
      <c r="D674" s="21"/>
      <c r="E674" s="21"/>
      <c r="F674" s="23"/>
      <c r="G674" s="23"/>
      <c r="H674" s="23"/>
      <c r="I674" s="23"/>
      <c r="J674" s="23"/>
      <c r="K674" s="21"/>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41"/>
      <c r="BP674" s="48"/>
    </row>
    <row r="675" spans="1:68" s="24" customFormat="1" x14ac:dyDescent="0.5">
      <c r="A675" s="178"/>
      <c r="B675" s="21"/>
      <c r="C675" s="21"/>
      <c r="D675" s="21"/>
      <c r="E675" s="21"/>
      <c r="F675" s="23"/>
      <c r="G675" s="23"/>
      <c r="H675" s="23"/>
      <c r="I675" s="23"/>
      <c r="J675" s="23"/>
      <c r="K675" s="21"/>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41"/>
      <c r="BP675" s="48"/>
    </row>
    <row r="676" spans="1:68" s="24" customFormat="1" x14ac:dyDescent="0.5">
      <c r="A676" s="178"/>
      <c r="B676" s="21"/>
      <c r="C676" s="21"/>
      <c r="D676" s="21"/>
      <c r="E676" s="21"/>
      <c r="F676" s="23"/>
      <c r="G676" s="23"/>
      <c r="H676" s="23"/>
      <c r="I676" s="23"/>
      <c r="J676" s="23"/>
      <c r="K676" s="21"/>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41"/>
      <c r="BP676" s="48"/>
    </row>
    <row r="677" spans="1:68" s="24" customFormat="1" x14ac:dyDescent="0.5">
      <c r="A677" s="178"/>
      <c r="B677" s="21"/>
      <c r="C677" s="21"/>
      <c r="D677" s="21"/>
      <c r="E677" s="21"/>
      <c r="F677" s="23"/>
      <c r="G677" s="23"/>
      <c r="H677" s="23"/>
      <c r="I677" s="23"/>
      <c r="J677" s="23"/>
      <c r="K677" s="21"/>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41"/>
      <c r="BP677" s="48"/>
    </row>
    <row r="678" spans="1:68" s="24" customFormat="1" x14ac:dyDescent="0.5">
      <c r="A678" s="178"/>
      <c r="B678" s="21"/>
      <c r="C678" s="21"/>
      <c r="D678" s="21"/>
      <c r="E678" s="21"/>
      <c r="F678" s="23"/>
      <c r="G678" s="23"/>
      <c r="H678" s="23"/>
      <c r="I678" s="23"/>
      <c r="J678" s="23"/>
      <c r="K678" s="21"/>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41"/>
      <c r="BP678" s="48"/>
    </row>
    <row r="679" spans="1:68" s="24" customFormat="1" x14ac:dyDescent="0.5">
      <c r="A679" s="178"/>
      <c r="B679" s="21"/>
      <c r="C679" s="21"/>
      <c r="D679" s="21"/>
      <c r="E679" s="21"/>
      <c r="F679" s="23"/>
      <c r="G679" s="23"/>
      <c r="H679" s="23"/>
      <c r="I679" s="23"/>
      <c r="J679" s="23"/>
      <c r="K679" s="21"/>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41"/>
      <c r="BP679" s="48"/>
    </row>
    <row r="680" spans="1:68" s="24" customFormat="1" x14ac:dyDescent="0.5">
      <c r="A680" s="178"/>
      <c r="B680" s="21"/>
      <c r="C680" s="21"/>
      <c r="D680" s="21"/>
      <c r="E680" s="21"/>
      <c r="F680" s="23"/>
      <c r="G680" s="23"/>
      <c r="H680" s="23"/>
      <c r="I680" s="23"/>
      <c r="J680" s="23"/>
      <c r="K680" s="21"/>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41"/>
      <c r="BP680" s="48"/>
    </row>
    <row r="681" spans="1:68" s="24" customFormat="1" x14ac:dyDescent="0.5">
      <c r="A681" s="178"/>
      <c r="B681" s="21"/>
      <c r="C681" s="21"/>
      <c r="D681" s="21"/>
      <c r="E681" s="21"/>
      <c r="F681" s="23"/>
      <c r="G681" s="23"/>
      <c r="H681" s="23"/>
      <c r="I681" s="23"/>
      <c r="J681" s="23"/>
      <c r="K681" s="21"/>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41"/>
      <c r="BP681" s="48"/>
    </row>
    <row r="682" spans="1:68" s="24" customFormat="1" x14ac:dyDescent="0.5">
      <c r="A682" s="178"/>
      <c r="B682" s="21"/>
      <c r="C682" s="21"/>
      <c r="D682" s="21"/>
      <c r="E682" s="21"/>
      <c r="F682" s="23"/>
      <c r="G682" s="23"/>
      <c r="H682" s="23"/>
      <c r="I682" s="23"/>
      <c r="J682" s="23"/>
      <c r="K682" s="21"/>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41"/>
      <c r="BP682" s="48"/>
    </row>
    <row r="683" spans="1:68" s="24" customFormat="1" x14ac:dyDescent="0.5">
      <c r="A683" s="178"/>
      <c r="B683" s="21"/>
      <c r="C683" s="21"/>
      <c r="D683" s="21"/>
      <c r="E683" s="21"/>
      <c r="F683" s="23"/>
      <c r="G683" s="23"/>
      <c r="H683" s="23"/>
      <c r="I683" s="23"/>
      <c r="J683" s="23"/>
      <c r="K683" s="21"/>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41"/>
      <c r="BP683" s="48"/>
    </row>
    <row r="684" spans="1:68" s="24" customFormat="1" x14ac:dyDescent="0.5">
      <c r="A684" s="178"/>
      <c r="B684" s="21"/>
      <c r="C684" s="21"/>
      <c r="D684" s="21"/>
      <c r="E684" s="21"/>
      <c r="F684" s="23"/>
      <c r="G684" s="23"/>
      <c r="H684" s="23"/>
      <c r="I684" s="23"/>
      <c r="J684" s="23"/>
      <c r="K684" s="21"/>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41"/>
      <c r="BP684" s="48"/>
    </row>
    <row r="685" spans="1:68" s="24" customFormat="1" x14ac:dyDescent="0.5">
      <c r="A685" s="178"/>
      <c r="B685" s="21"/>
      <c r="C685" s="21"/>
      <c r="D685" s="21"/>
      <c r="E685" s="21"/>
      <c r="F685" s="23"/>
      <c r="G685" s="23"/>
      <c r="H685" s="23"/>
      <c r="I685" s="23"/>
      <c r="J685" s="23"/>
      <c r="K685" s="21"/>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41"/>
      <c r="BP685" s="48"/>
    </row>
    <row r="686" spans="1:68" s="24" customFormat="1" x14ac:dyDescent="0.5">
      <c r="A686" s="178"/>
      <c r="B686" s="21"/>
      <c r="C686" s="21"/>
      <c r="D686" s="21"/>
      <c r="E686" s="21"/>
      <c r="F686" s="23"/>
      <c r="G686" s="23"/>
      <c r="H686" s="23"/>
      <c r="I686" s="23"/>
      <c r="J686" s="23"/>
      <c r="K686" s="21"/>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41"/>
      <c r="BP686" s="48"/>
    </row>
    <row r="687" spans="1:68" s="24" customFormat="1" x14ac:dyDescent="0.5">
      <c r="A687" s="178"/>
      <c r="B687" s="21"/>
      <c r="C687" s="21"/>
      <c r="D687" s="21"/>
      <c r="E687" s="21"/>
      <c r="F687" s="23"/>
      <c r="G687" s="23"/>
      <c r="H687" s="23"/>
      <c r="I687" s="23"/>
      <c r="J687" s="23"/>
      <c r="K687" s="21"/>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41"/>
      <c r="BP687" s="48"/>
    </row>
    <row r="688" spans="1:68" s="24" customFormat="1" x14ac:dyDescent="0.5">
      <c r="A688" s="178"/>
      <c r="B688" s="21"/>
      <c r="C688" s="21"/>
      <c r="D688" s="21"/>
      <c r="E688" s="21"/>
      <c r="F688" s="23"/>
      <c r="G688" s="23"/>
      <c r="H688" s="23"/>
      <c r="I688" s="23"/>
      <c r="J688" s="23"/>
      <c r="K688" s="21"/>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41"/>
      <c r="BP688" s="48"/>
    </row>
    <row r="689" spans="1:68" s="24" customFormat="1" x14ac:dyDescent="0.5">
      <c r="A689" s="178"/>
      <c r="B689" s="21"/>
      <c r="C689" s="21"/>
      <c r="D689" s="21"/>
      <c r="E689" s="21"/>
      <c r="F689" s="23"/>
      <c r="G689" s="23"/>
      <c r="H689" s="23"/>
      <c r="I689" s="23"/>
      <c r="J689" s="23"/>
      <c r="K689" s="21"/>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41"/>
      <c r="BP689" s="48"/>
    </row>
    <row r="690" spans="1:68" s="24" customFormat="1" x14ac:dyDescent="0.5">
      <c r="A690" s="178"/>
      <c r="B690" s="21"/>
      <c r="C690" s="21"/>
      <c r="D690" s="21"/>
      <c r="E690" s="21"/>
      <c r="F690" s="23"/>
      <c r="G690" s="23"/>
      <c r="H690" s="23"/>
      <c r="I690" s="23"/>
      <c r="J690" s="23"/>
      <c r="K690" s="21"/>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41"/>
      <c r="BP690" s="48"/>
    </row>
    <row r="691" spans="1:68" s="24" customFormat="1" x14ac:dyDescent="0.5">
      <c r="A691" s="178"/>
      <c r="B691" s="21"/>
      <c r="C691" s="21"/>
      <c r="D691" s="21"/>
      <c r="E691" s="21"/>
      <c r="F691" s="23"/>
      <c r="G691" s="23"/>
      <c r="H691" s="23"/>
      <c r="I691" s="23"/>
      <c r="J691" s="23"/>
      <c r="K691" s="21"/>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41"/>
      <c r="BP691" s="48"/>
    </row>
    <row r="692" spans="1:68" s="24" customFormat="1" x14ac:dyDescent="0.5">
      <c r="A692" s="178"/>
      <c r="B692" s="21"/>
      <c r="C692" s="21"/>
      <c r="D692" s="21"/>
      <c r="E692" s="21"/>
      <c r="F692" s="23"/>
      <c r="G692" s="23"/>
      <c r="H692" s="23"/>
      <c r="I692" s="23"/>
      <c r="J692" s="23"/>
      <c r="K692" s="21"/>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41"/>
      <c r="BP692" s="48"/>
    </row>
    <row r="693" spans="1:68" s="24" customFormat="1" x14ac:dyDescent="0.5">
      <c r="A693" s="178"/>
      <c r="B693" s="21"/>
      <c r="C693" s="21"/>
      <c r="D693" s="21"/>
      <c r="E693" s="21"/>
      <c r="F693" s="23"/>
      <c r="G693" s="23"/>
      <c r="H693" s="23"/>
      <c r="I693" s="23"/>
      <c r="J693" s="23"/>
      <c r="K693" s="21"/>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41"/>
      <c r="BP693" s="48"/>
    </row>
    <row r="694" spans="1:68" s="24" customFormat="1" x14ac:dyDescent="0.5">
      <c r="A694" s="178"/>
      <c r="B694" s="21"/>
      <c r="C694" s="21"/>
      <c r="D694" s="21"/>
      <c r="E694" s="21"/>
      <c r="F694" s="23"/>
      <c r="G694" s="23"/>
      <c r="H694" s="23"/>
      <c r="I694" s="23"/>
      <c r="J694" s="23"/>
      <c r="K694" s="21"/>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41"/>
      <c r="BP694" s="48"/>
    </row>
    <row r="695" spans="1:68" s="24" customFormat="1" x14ac:dyDescent="0.5">
      <c r="A695" s="178"/>
      <c r="B695" s="21"/>
      <c r="C695" s="21"/>
      <c r="D695" s="21"/>
      <c r="E695" s="21"/>
      <c r="F695" s="23"/>
      <c r="G695" s="23"/>
      <c r="H695" s="23"/>
      <c r="I695" s="23"/>
      <c r="J695" s="23"/>
      <c r="K695" s="21"/>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41"/>
      <c r="BP695" s="48"/>
    </row>
    <row r="696" spans="1:68" s="24" customFormat="1" x14ac:dyDescent="0.5">
      <c r="A696" s="178"/>
      <c r="B696" s="21"/>
      <c r="C696" s="21"/>
      <c r="D696" s="21"/>
      <c r="E696" s="21"/>
      <c r="F696" s="23"/>
      <c r="G696" s="23"/>
      <c r="H696" s="23"/>
      <c r="I696" s="23"/>
      <c r="J696" s="23"/>
      <c r="K696" s="21"/>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41"/>
      <c r="BP696" s="48"/>
    </row>
    <row r="697" spans="1:68" s="24" customFormat="1" x14ac:dyDescent="0.5">
      <c r="A697" s="178"/>
      <c r="B697" s="21"/>
      <c r="C697" s="21"/>
      <c r="D697" s="21"/>
      <c r="E697" s="21"/>
      <c r="F697" s="23"/>
      <c r="G697" s="23"/>
      <c r="H697" s="23"/>
      <c r="I697" s="23"/>
      <c r="J697" s="23"/>
      <c r="K697" s="21"/>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41"/>
      <c r="BP697" s="48"/>
    </row>
    <row r="698" spans="1:68" s="24" customFormat="1" x14ac:dyDescent="0.5">
      <c r="A698" s="178"/>
      <c r="B698" s="21"/>
      <c r="C698" s="21"/>
      <c r="D698" s="21"/>
      <c r="E698" s="21"/>
      <c r="F698" s="23"/>
      <c r="G698" s="23"/>
      <c r="H698" s="23"/>
      <c r="I698" s="23"/>
      <c r="J698" s="23"/>
      <c r="K698" s="21"/>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41"/>
      <c r="BP698" s="48"/>
    </row>
    <row r="699" spans="1:68" s="24" customFormat="1" x14ac:dyDescent="0.5">
      <c r="A699" s="178"/>
      <c r="B699" s="21"/>
      <c r="C699" s="21"/>
      <c r="D699" s="21"/>
      <c r="E699" s="21"/>
      <c r="F699" s="23"/>
      <c r="G699" s="23"/>
      <c r="H699" s="23"/>
      <c r="I699" s="23"/>
      <c r="J699" s="23"/>
      <c r="K699" s="21"/>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41"/>
      <c r="BP699" s="48"/>
    </row>
    <row r="700" spans="1:68" s="24" customFormat="1" x14ac:dyDescent="0.5">
      <c r="A700" s="178"/>
      <c r="B700" s="21"/>
      <c r="C700" s="21"/>
      <c r="D700" s="21"/>
      <c r="E700" s="21"/>
      <c r="F700" s="23"/>
      <c r="G700" s="23"/>
      <c r="H700" s="23"/>
      <c r="I700" s="23"/>
      <c r="J700" s="23"/>
      <c r="K700" s="21"/>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41"/>
      <c r="BP700" s="48"/>
    </row>
    <row r="701" spans="1:68" s="24" customFormat="1" x14ac:dyDescent="0.5">
      <c r="A701" s="178"/>
      <c r="B701" s="21"/>
      <c r="C701" s="21"/>
      <c r="D701" s="21"/>
      <c r="E701" s="21"/>
      <c r="F701" s="23"/>
      <c r="G701" s="23"/>
      <c r="H701" s="23"/>
      <c r="I701" s="23"/>
      <c r="J701" s="23"/>
      <c r="K701" s="21"/>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41"/>
      <c r="BP701" s="48"/>
    </row>
    <row r="702" spans="1:68" s="24" customFormat="1" x14ac:dyDescent="0.5">
      <c r="A702" s="178"/>
      <c r="B702" s="21"/>
      <c r="C702" s="21"/>
      <c r="D702" s="21"/>
      <c r="E702" s="21"/>
      <c r="F702" s="23"/>
      <c r="G702" s="23"/>
      <c r="H702" s="23"/>
      <c r="I702" s="23"/>
      <c r="J702" s="23"/>
      <c r="K702" s="21"/>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41"/>
      <c r="BP702" s="48"/>
    </row>
    <row r="703" spans="1:68" s="24" customFormat="1" x14ac:dyDescent="0.5">
      <c r="A703" s="178"/>
      <c r="B703" s="21"/>
      <c r="C703" s="21"/>
      <c r="D703" s="21"/>
      <c r="E703" s="21"/>
      <c r="F703" s="23"/>
      <c r="G703" s="23"/>
      <c r="H703" s="23"/>
      <c r="I703" s="23"/>
      <c r="J703" s="23"/>
      <c r="K703" s="21"/>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41"/>
      <c r="BP703" s="48"/>
    </row>
    <row r="704" spans="1:68" s="24" customFormat="1" x14ac:dyDescent="0.5">
      <c r="A704" s="178"/>
      <c r="B704" s="21"/>
      <c r="C704" s="21"/>
      <c r="D704" s="21"/>
      <c r="E704" s="21"/>
      <c r="F704" s="23"/>
      <c r="G704" s="23"/>
      <c r="H704" s="23"/>
      <c r="I704" s="23"/>
      <c r="J704" s="23"/>
      <c r="K704" s="21"/>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41"/>
      <c r="BP704" s="48"/>
    </row>
    <row r="705" spans="1:68" s="24" customFormat="1" x14ac:dyDescent="0.5">
      <c r="A705" s="178"/>
      <c r="B705" s="21"/>
      <c r="C705" s="21"/>
      <c r="D705" s="21"/>
      <c r="E705" s="21"/>
      <c r="F705" s="23"/>
      <c r="G705" s="23"/>
      <c r="H705" s="23"/>
      <c r="I705" s="23"/>
      <c r="J705" s="23"/>
      <c r="K705" s="21"/>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41"/>
      <c r="BP705" s="48"/>
    </row>
    <row r="706" spans="1:68" s="24" customFormat="1" x14ac:dyDescent="0.5">
      <c r="A706" s="178"/>
      <c r="B706" s="21"/>
      <c r="C706" s="21"/>
      <c r="D706" s="21"/>
      <c r="E706" s="21"/>
      <c r="F706" s="23"/>
      <c r="G706" s="23"/>
      <c r="H706" s="23"/>
      <c r="I706" s="23"/>
      <c r="J706" s="23"/>
      <c r="K706" s="21"/>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41"/>
      <c r="BP706" s="48"/>
    </row>
    <row r="707" spans="1:68" s="24" customFormat="1" x14ac:dyDescent="0.5">
      <c r="A707" s="178"/>
      <c r="B707" s="21"/>
      <c r="C707" s="21"/>
      <c r="D707" s="21"/>
      <c r="E707" s="21"/>
      <c r="F707" s="23"/>
      <c r="G707" s="23"/>
      <c r="H707" s="23"/>
      <c r="I707" s="23"/>
      <c r="J707" s="23"/>
      <c r="K707" s="21"/>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41"/>
      <c r="BP707" s="48"/>
    </row>
    <row r="708" spans="1:68" s="24" customFormat="1" x14ac:dyDescent="0.5">
      <c r="A708" s="178"/>
      <c r="B708" s="21"/>
      <c r="C708" s="21"/>
      <c r="D708" s="21"/>
      <c r="E708" s="21"/>
      <c r="F708" s="23"/>
      <c r="G708" s="23"/>
      <c r="H708" s="23"/>
      <c r="I708" s="23"/>
      <c r="J708" s="23"/>
      <c r="K708" s="21"/>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41"/>
      <c r="BP708" s="48"/>
    </row>
    <row r="709" spans="1:68" s="24" customFormat="1" x14ac:dyDescent="0.5">
      <c r="A709" s="178"/>
      <c r="B709" s="21"/>
      <c r="C709" s="21"/>
      <c r="D709" s="21"/>
      <c r="E709" s="21"/>
      <c r="F709" s="23"/>
      <c r="G709" s="23"/>
      <c r="H709" s="23"/>
      <c r="I709" s="23"/>
      <c r="J709" s="23"/>
      <c r="K709" s="21"/>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41"/>
      <c r="BP709" s="48"/>
    </row>
    <row r="710" spans="1:68" s="24" customFormat="1" x14ac:dyDescent="0.5">
      <c r="A710" s="178"/>
      <c r="B710" s="21"/>
      <c r="C710" s="21"/>
      <c r="D710" s="21"/>
      <c r="E710" s="21"/>
      <c r="F710" s="23"/>
      <c r="G710" s="23"/>
      <c r="H710" s="23"/>
      <c r="I710" s="23"/>
      <c r="J710" s="23"/>
      <c r="K710" s="21"/>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41"/>
      <c r="BP710" s="48"/>
    </row>
    <row r="711" spans="1:68" s="24" customFormat="1" x14ac:dyDescent="0.5">
      <c r="A711" s="178"/>
      <c r="B711" s="21"/>
      <c r="C711" s="21"/>
      <c r="D711" s="21"/>
      <c r="E711" s="21"/>
      <c r="F711" s="23"/>
      <c r="G711" s="23"/>
      <c r="H711" s="23"/>
      <c r="I711" s="23"/>
      <c r="J711" s="23"/>
      <c r="K711" s="21"/>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41"/>
      <c r="BP711" s="48"/>
    </row>
    <row r="712" spans="1:68" s="24" customFormat="1" x14ac:dyDescent="0.5">
      <c r="A712" s="178"/>
      <c r="B712" s="21"/>
      <c r="C712" s="21"/>
      <c r="D712" s="21"/>
      <c r="E712" s="21"/>
      <c r="F712" s="23"/>
      <c r="G712" s="23"/>
      <c r="H712" s="23"/>
      <c r="I712" s="23"/>
      <c r="J712" s="23"/>
      <c r="K712" s="21"/>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41"/>
      <c r="BP712" s="48"/>
    </row>
    <row r="713" spans="1:68" s="24" customFormat="1" x14ac:dyDescent="0.5">
      <c r="A713" s="178"/>
      <c r="B713" s="21"/>
      <c r="C713" s="21"/>
      <c r="D713" s="21"/>
      <c r="E713" s="21"/>
      <c r="F713" s="23"/>
      <c r="G713" s="23"/>
      <c r="H713" s="23"/>
      <c r="I713" s="23"/>
      <c r="J713" s="23"/>
      <c r="K713" s="21"/>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41"/>
      <c r="BP713" s="48"/>
    </row>
    <row r="714" spans="1:68" s="24" customFormat="1" x14ac:dyDescent="0.5">
      <c r="A714" s="178"/>
      <c r="B714" s="21"/>
      <c r="C714" s="21"/>
      <c r="D714" s="21"/>
      <c r="E714" s="21"/>
      <c r="F714" s="23"/>
      <c r="G714" s="23"/>
      <c r="H714" s="23"/>
      <c r="I714" s="23"/>
      <c r="J714" s="23"/>
      <c r="K714" s="21"/>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41"/>
      <c r="BP714" s="48"/>
    </row>
    <row r="715" spans="1:68" s="24" customFormat="1" x14ac:dyDescent="0.5">
      <c r="A715" s="178"/>
      <c r="B715" s="21"/>
      <c r="C715" s="21"/>
      <c r="D715" s="21"/>
      <c r="E715" s="21"/>
      <c r="F715" s="23"/>
      <c r="G715" s="23"/>
      <c r="H715" s="23"/>
      <c r="I715" s="23"/>
      <c r="J715" s="23"/>
      <c r="K715" s="21"/>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41"/>
      <c r="BP715" s="48"/>
    </row>
    <row r="716" spans="1:68" s="24" customFormat="1" x14ac:dyDescent="0.5">
      <c r="A716" s="178"/>
      <c r="B716" s="21"/>
      <c r="C716" s="21"/>
      <c r="D716" s="21"/>
      <c r="E716" s="21"/>
      <c r="F716" s="23"/>
      <c r="G716" s="23"/>
      <c r="H716" s="23"/>
      <c r="I716" s="23"/>
      <c r="J716" s="23"/>
      <c r="K716" s="21"/>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41"/>
      <c r="BP716" s="48"/>
    </row>
    <row r="717" spans="1:68" s="24" customFormat="1" x14ac:dyDescent="0.5">
      <c r="A717" s="178"/>
      <c r="B717" s="21"/>
      <c r="C717" s="21"/>
      <c r="D717" s="21"/>
      <c r="E717" s="21"/>
      <c r="F717" s="23"/>
      <c r="G717" s="23"/>
      <c r="H717" s="23"/>
      <c r="I717" s="23"/>
      <c r="J717" s="23"/>
      <c r="K717" s="21"/>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41"/>
      <c r="BP717" s="48"/>
    </row>
    <row r="718" spans="1:68" s="24" customFormat="1" x14ac:dyDescent="0.5">
      <c r="A718" s="178"/>
      <c r="B718" s="21"/>
      <c r="C718" s="21"/>
      <c r="D718" s="21"/>
      <c r="E718" s="21"/>
      <c r="F718" s="23"/>
      <c r="G718" s="23"/>
      <c r="H718" s="23"/>
      <c r="I718" s="23"/>
      <c r="J718" s="23"/>
      <c r="K718" s="21"/>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41"/>
      <c r="BP718" s="48"/>
    </row>
    <row r="719" spans="1:68" s="24" customFormat="1" x14ac:dyDescent="0.5">
      <c r="A719" s="178"/>
      <c r="B719" s="21"/>
      <c r="C719" s="21"/>
      <c r="D719" s="21"/>
      <c r="E719" s="21"/>
      <c r="F719" s="23"/>
      <c r="G719" s="23"/>
      <c r="H719" s="23"/>
      <c r="I719" s="23"/>
      <c r="J719" s="23"/>
      <c r="K719" s="21"/>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41"/>
      <c r="BP719" s="48"/>
    </row>
    <row r="720" spans="1:68" s="24" customFormat="1" x14ac:dyDescent="0.5">
      <c r="A720" s="178"/>
      <c r="B720" s="21"/>
      <c r="C720" s="21"/>
      <c r="D720" s="21"/>
      <c r="E720" s="21"/>
      <c r="F720" s="23"/>
      <c r="G720" s="23"/>
      <c r="H720" s="23"/>
      <c r="I720" s="23"/>
      <c r="J720" s="23"/>
      <c r="K720" s="21"/>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41"/>
      <c r="BP720" s="48"/>
    </row>
    <row r="721" spans="1:68" s="24" customFormat="1" x14ac:dyDescent="0.5">
      <c r="A721" s="178"/>
      <c r="B721" s="21"/>
      <c r="C721" s="21"/>
      <c r="D721" s="21"/>
      <c r="E721" s="21"/>
      <c r="F721" s="23"/>
      <c r="G721" s="23"/>
      <c r="H721" s="23"/>
      <c r="I721" s="23"/>
      <c r="J721" s="23"/>
      <c r="K721" s="21"/>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41"/>
      <c r="BP721" s="48"/>
    </row>
    <row r="722" spans="1:68" s="24" customFormat="1" x14ac:dyDescent="0.5">
      <c r="A722" s="178"/>
      <c r="B722" s="21"/>
      <c r="C722" s="21"/>
      <c r="D722" s="21"/>
      <c r="E722" s="21"/>
      <c r="F722" s="23"/>
      <c r="G722" s="23"/>
      <c r="H722" s="23"/>
      <c r="I722" s="23"/>
      <c r="J722" s="23"/>
      <c r="K722" s="21"/>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41"/>
      <c r="BP722" s="48"/>
    </row>
    <row r="723" spans="1:68" s="24" customFormat="1" x14ac:dyDescent="0.5">
      <c r="A723" s="178"/>
      <c r="B723" s="21"/>
      <c r="C723" s="21"/>
      <c r="D723" s="21"/>
      <c r="E723" s="21"/>
      <c r="F723" s="23"/>
      <c r="G723" s="23"/>
      <c r="H723" s="23"/>
      <c r="I723" s="23"/>
      <c r="J723" s="23"/>
      <c r="K723" s="21"/>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41"/>
      <c r="BP723" s="48"/>
    </row>
    <row r="724" spans="1:68" s="24" customFormat="1" x14ac:dyDescent="0.5">
      <c r="A724" s="178"/>
      <c r="B724" s="21"/>
      <c r="C724" s="21"/>
      <c r="D724" s="21"/>
      <c r="E724" s="21"/>
      <c r="F724" s="23"/>
      <c r="G724" s="23"/>
      <c r="H724" s="23"/>
      <c r="I724" s="23"/>
      <c r="J724" s="23"/>
      <c r="K724" s="21"/>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41"/>
      <c r="BP724" s="48"/>
    </row>
    <row r="725" spans="1:68" s="24" customFormat="1" x14ac:dyDescent="0.5">
      <c r="A725" s="178"/>
      <c r="B725" s="21"/>
      <c r="C725" s="21"/>
      <c r="D725" s="21"/>
      <c r="E725" s="21"/>
      <c r="F725" s="23"/>
      <c r="G725" s="23"/>
      <c r="H725" s="23"/>
      <c r="I725" s="23"/>
      <c r="J725" s="23"/>
      <c r="K725" s="21"/>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41"/>
      <c r="BP725" s="48"/>
    </row>
    <row r="726" spans="1:68" s="24" customFormat="1" x14ac:dyDescent="0.5">
      <c r="A726" s="178"/>
      <c r="B726" s="21"/>
      <c r="C726" s="21"/>
      <c r="D726" s="21"/>
      <c r="E726" s="21"/>
      <c r="F726" s="23"/>
      <c r="G726" s="23"/>
      <c r="H726" s="23"/>
      <c r="I726" s="23"/>
      <c r="J726" s="23"/>
      <c r="K726" s="21"/>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41"/>
      <c r="BP726" s="48"/>
    </row>
    <row r="727" spans="1:68" s="24" customFormat="1" x14ac:dyDescent="0.5">
      <c r="A727" s="178"/>
      <c r="B727" s="21"/>
      <c r="C727" s="21"/>
      <c r="D727" s="21"/>
      <c r="E727" s="21"/>
      <c r="F727" s="23"/>
      <c r="G727" s="23"/>
      <c r="H727" s="23"/>
      <c r="I727" s="23"/>
      <c r="J727" s="23"/>
      <c r="K727" s="21"/>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41"/>
      <c r="BP727" s="48"/>
    </row>
    <row r="728" spans="1:68" s="24" customFormat="1" x14ac:dyDescent="0.5">
      <c r="A728" s="178"/>
      <c r="B728" s="21"/>
      <c r="C728" s="21"/>
      <c r="D728" s="21"/>
      <c r="E728" s="21"/>
      <c r="F728" s="23"/>
      <c r="G728" s="23"/>
      <c r="H728" s="23"/>
      <c r="I728" s="23"/>
      <c r="J728" s="23"/>
      <c r="K728" s="21"/>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41"/>
      <c r="BP728" s="48"/>
    </row>
    <row r="729" spans="1:68" s="24" customFormat="1" x14ac:dyDescent="0.5">
      <c r="A729" s="178"/>
      <c r="B729" s="21"/>
      <c r="C729" s="21"/>
      <c r="D729" s="21"/>
      <c r="E729" s="21"/>
      <c r="F729" s="23"/>
      <c r="G729" s="23"/>
      <c r="H729" s="23"/>
      <c r="I729" s="23"/>
      <c r="J729" s="23"/>
      <c r="K729" s="21"/>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41"/>
      <c r="BP729" s="48"/>
    </row>
    <row r="730" spans="1:68" s="24" customFormat="1" x14ac:dyDescent="0.5">
      <c r="A730" s="178"/>
      <c r="B730" s="21"/>
      <c r="C730" s="21"/>
      <c r="D730" s="21"/>
      <c r="E730" s="21"/>
      <c r="F730" s="23"/>
      <c r="G730" s="23"/>
      <c r="H730" s="23"/>
      <c r="I730" s="23"/>
      <c r="J730" s="23"/>
      <c r="K730" s="21"/>
      <c r="L730" s="27"/>
      <c r="M730" s="27"/>
      <c r="N730" s="27"/>
      <c r="O730" s="27"/>
      <c r="P730" s="27"/>
      <c r="Q730" s="27"/>
      <c r="R730" s="27"/>
      <c r="S730" s="27"/>
      <c r="T730" s="27"/>
      <c r="U730" s="27"/>
      <c r="V730" s="27"/>
      <c r="W730" s="27"/>
      <c r="X730" s="27"/>
      <c r="Y730" s="27"/>
      <c r="Z730" s="27"/>
      <c r="AA730" s="27"/>
      <c r="AB730" s="27"/>
      <c r="AC730" s="27"/>
      <c r="AD730" s="27"/>
      <c r="AE730" s="27"/>
      <c r="AF730" s="27"/>
      <c r="AG730" s="27"/>
      <c r="AH730" s="27"/>
      <c r="AI730" s="27"/>
      <c r="AJ730" s="27"/>
      <c r="AK730" s="27"/>
      <c r="AL730" s="27"/>
      <c r="AM730" s="27"/>
      <c r="AN730" s="27"/>
      <c r="AO730" s="27"/>
      <c r="AP730" s="27"/>
      <c r="AQ730" s="27"/>
      <c r="AR730" s="27"/>
      <c r="AS730" s="27"/>
      <c r="AT730" s="27"/>
      <c r="AU730" s="27"/>
      <c r="AV730" s="27"/>
      <c r="AW730" s="27"/>
      <c r="AX730" s="27"/>
      <c r="AY730" s="27"/>
      <c r="AZ730" s="27"/>
      <c r="BA730" s="27"/>
      <c r="BB730" s="27"/>
      <c r="BC730" s="27"/>
      <c r="BD730" s="27"/>
      <c r="BE730" s="27"/>
      <c r="BF730" s="27"/>
      <c r="BG730" s="27"/>
      <c r="BH730" s="27"/>
      <c r="BI730" s="27"/>
      <c r="BJ730" s="27"/>
      <c r="BK730" s="27"/>
      <c r="BL730" s="27"/>
      <c r="BM730" s="27"/>
      <c r="BN730" s="27"/>
      <c r="BO730" s="41"/>
      <c r="BP730" s="48"/>
    </row>
    <row r="731" spans="1:68" s="24" customFormat="1" x14ac:dyDescent="0.5">
      <c r="A731" s="178"/>
      <c r="B731" s="21"/>
      <c r="C731" s="21"/>
      <c r="D731" s="21"/>
      <c r="E731" s="21"/>
      <c r="F731" s="23"/>
      <c r="G731" s="23"/>
      <c r="H731" s="23"/>
      <c r="I731" s="23"/>
      <c r="J731" s="23"/>
      <c r="K731" s="21"/>
      <c r="L731" s="27"/>
      <c r="M731" s="27"/>
      <c r="N731" s="27"/>
      <c r="O731" s="27"/>
      <c r="P731" s="27"/>
      <c r="Q731" s="27"/>
      <c r="R731" s="27"/>
      <c r="S731" s="27"/>
      <c r="T731" s="27"/>
      <c r="U731" s="27"/>
      <c r="V731" s="27"/>
      <c r="W731" s="27"/>
      <c r="X731" s="27"/>
      <c r="Y731" s="27"/>
      <c r="Z731" s="27"/>
      <c r="AA731" s="27"/>
      <c r="AB731" s="27"/>
      <c r="AC731" s="27"/>
      <c r="AD731" s="27"/>
      <c r="AE731" s="27"/>
      <c r="AF731" s="27"/>
      <c r="AG731" s="27"/>
      <c r="AH731" s="27"/>
      <c r="AI731" s="27"/>
      <c r="AJ731" s="27"/>
      <c r="AK731" s="27"/>
      <c r="AL731" s="27"/>
      <c r="AM731" s="27"/>
      <c r="AN731" s="27"/>
      <c r="AO731" s="27"/>
      <c r="AP731" s="27"/>
      <c r="AQ731" s="27"/>
      <c r="AR731" s="27"/>
      <c r="AS731" s="27"/>
      <c r="AT731" s="27"/>
      <c r="AU731" s="27"/>
      <c r="AV731" s="27"/>
      <c r="AW731" s="27"/>
      <c r="AX731" s="27"/>
      <c r="AY731" s="27"/>
      <c r="AZ731" s="27"/>
      <c r="BA731" s="27"/>
      <c r="BB731" s="27"/>
      <c r="BC731" s="27"/>
      <c r="BD731" s="27"/>
      <c r="BE731" s="27"/>
      <c r="BF731" s="27"/>
      <c r="BG731" s="27"/>
      <c r="BH731" s="27"/>
      <c r="BI731" s="27"/>
      <c r="BJ731" s="27"/>
      <c r="BK731" s="27"/>
      <c r="BL731" s="27"/>
      <c r="BM731" s="27"/>
      <c r="BN731" s="27"/>
      <c r="BO731" s="41"/>
      <c r="BP731" s="48"/>
    </row>
    <row r="732" spans="1:68" s="24" customFormat="1" x14ac:dyDescent="0.5">
      <c r="A732" s="178"/>
      <c r="B732" s="21"/>
      <c r="C732" s="21"/>
      <c r="D732" s="21"/>
      <c r="E732" s="21"/>
      <c r="F732" s="23"/>
      <c r="G732" s="23"/>
      <c r="H732" s="23"/>
      <c r="I732" s="23"/>
      <c r="J732" s="23"/>
      <c r="K732" s="21"/>
      <c r="L732" s="27"/>
      <c r="M732" s="27"/>
      <c r="N732" s="27"/>
      <c r="O732" s="27"/>
      <c r="P732" s="27"/>
      <c r="Q732" s="27"/>
      <c r="R732" s="27"/>
      <c r="S732" s="27"/>
      <c r="T732" s="27"/>
      <c r="U732" s="27"/>
      <c r="V732" s="27"/>
      <c r="W732" s="27"/>
      <c r="X732" s="27"/>
      <c r="Y732" s="27"/>
      <c r="Z732" s="27"/>
      <c r="AA732" s="27"/>
      <c r="AB732" s="27"/>
      <c r="AC732" s="27"/>
      <c r="AD732" s="27"/>
      <c r="AE732" s="27"/>
      <c r="AF732" s="27"/>
      <c r="AG732" s="27"/>
      <c r="AH732" s="27"/>
      <c r="AI732" s="27"/>
      <c r="AJ732" s="27"/>
      <c r="AK732" s="27"/>
      <c r="AL732" s="27"/>
      <c r="AM732" s="27"/>
      <c r="AN732" s="27"/>
      <c r="AO732" s="27"/>
      <c r="AP732" s="27"/>
      <c r="AQ732" s="27"/>
      <c r="AR732" s="27"/>
      <c r="AS732" s="27"/>
      <c r="AT732" s="27"/>
      <c r="AU732" s="27"/>
      <c r="AV732" s="27"/>
      <c r="AW732" s="27"/>
      <c r="AX732" s="27"/>
      <c r="AY732" s="27"/>
      <c r="AZ732" s="27"/>
      <c r="BA732" s="27"/>
      <c r="BB732" s="27"/>
      <c r="BC732" s="27"/>
      <c r="BD732" s="27"/>
      <c r="BE732" s="27"/>
      <c r="BF732" s="27"/>
      <c r="BG732" s="27"/>
      <c r="BH732" s="27"/>
      <c r="BI732" s="27"/>
      <c r="BJ732" s="27"/>
      <c r="BK732" s="27"/>
      <c r="BL732" s="27"/>
      <c r="BM732" s="27"/>
      <c r="BN732" s="27"/>
      <c r="BO732" s="41"/>
      <c r="BP732" s="48"/>
    </row>
    <row r="733" spans="1:68" s="24" customFormat="1" x14ac:dyDescent="0.5">
      <c r="A733" s="178"/>
      <c r="B733" s="21"/>
      <c r="C733" s="21"/>
      <c r="D733" s="21"/>
      <c r="E733" s="21"/>
      <c r="F733" s="23"/>
      <c r="G733" s="23"/>
      <c r="H733" s="23"/>
      <c r="I733" s="23"/>
      <c r="J733" s="23"/>
      <c r="K733" s="21"/>
      <c r="L733" s="27"/>
      <c r="M733" s="27"/>
      <c r="N733" s="27"/>
      <c r="O733" s="27"/>
      <c r="P733" s="27"/>
      <c r="Q733" s="27"/>
      <c r="R733" s="27"/>
      <c r="S733" s="27"/>
      <c r="T733" s="27"/>
      <c r="U733" s="27"/>
      <c r="V733" s="27"/>
      <c r="W733" s="27"/>
      <c r="X733" s="27"/>
      <c r="Y733" s="27"/>
      <c r="Z733" s="27"/>
      <c r="AA733" s="27"/>
      <c r="AB733" s="27"/>
      <c r="AC733" s="27"/>
      <c r="AD733" s="27"/>
      <c r="AE733" s="27"/>
      <c r="AF733" s="27"/>
      <c r="AG733" s="27"/>
      <c r="AH733" s="27"/>
      <c r="AI733" s="27"/>
      <c r="AJ733" s="27"/>
      <c r="AK733" s="27"/>
      <c r="AL733" s="27"/>
      <c r="AM733" s="27"/>
      <c r="AN733" s="27"/>
      <c r="AO733" s="27"/>
      <c r="AP733" s="27"/>
      <c r="AQ733" s="27"/>
      <c r="AR733" s="27"/>
      <c r="AS733" s="27"/>
      <c r="AT733" s="27"/>
      <c r="AU733" s="27"/>
      <c r="AV733" s="27"/>
      <c r="AW733" s="27"/>
      <c r="AX733" s="27"/>
      <c r="AY733" s="27"/>
      <c r="AZ733" s="27"/>
      <c r="BA733" s="27"/>
      <c r="BB733" s="27"/>
      <c r="BC733" s="27"/>
      <c r="BD733" s="27"/>
      <c r="BE733" s="27"/>
      <c r="BF733" s="27"/>
      <c r="BG733" s="27"/>
      <c r="BH733" s="27"/>
      <c r="BI733" s="27"/>
      <c r="BJ733" s="27"/>
      <c r="BK733" s="27"/>
      <c r="BL733" s="27"/>
      <c r="BM733" s="27"/>
      <c r="BN733" s="27"/>
      <c r="BO733" s="41"/>
      <c r="BP733" s="48"/>
    </row>
    <row r="734" spans="1:68" s="24" customFormat="1" x14ac:dyDescent="0.5">
      <c r="A734" s="178"/>
      <c r="B734" s="21"/>
      <c r="C734" s="21"/>
      <c r="D734" s="21"/>
      <c r="E734" s="21"/>
      <c r="F734" s="23"/>
      <c r="G734" s="23"/>
      <c r="H734" s="23"/>
      <c r="I734" s="23"/>
      <c r="J734" s="23"/>
      <c r="K734" s="21"/>
      <c r="L734" s="27"/>
      <c r="M734" s="27"/>
      <c r="N734" s="27"/>
      <c r="O734" s="27"/>
      <c r="P734" s="27"/>
      <c r="Q734" s="27"/>
      <c r="R734" s="27"/>
      <c r="S734" s="27"/>
      <c r="T734" s="27"/>
      <c r="U734" s="27"/>
      <c r="V734" s="27"/>
      <c r="W734" s="27"/>
      <c r="X734" s="27"/>
      <c r="Y734" s="27"/>
      <c r="Z734" s="27"/>
      <c r="AA734" s="27"/>
      <c r="AB734" s="27"/>
      <c r="AC734" s="27"/>
      <c r="AD734" s="27"/>
      <c r="AE734" s="27"/>
      <c r="AF734" s="27"/>
      <c r="AG734" s="27"/>
      <c r="AH734" s="27"/>
      <c r="AI734" s="27"/>
      <c r="AJ734" s="27"/>
      <c r="AK734" s="27"/>
      <c r="AL734" s="27"/>
      <c r="AM734" s="27"/>
      <c r="AN734" s="27"/>
      <c r="AO734" s="27"/>
      <c r="AP734" s="27"/>
      <c r="AQ734" s="27"/>
      <c r="AR734" s="27"/>
      <c r="AS734" s="27"/>
      <c r="AT734" s="27"/>
      <c r="AU734" s="27"/>
      <c r="AV734" s="27"/>
      <c r="AW734" s="27"/>
      <c r="AX734" s="27"/>
      <c r="AY734" s="27"/>
      <c r="AZ734" s="27"/>
      <c r="BA734" s="27"/>
      <c r="BB734" s="27"/>
      <c r="BC734" s="27"/>
      <c r="BD734" s="27"/>
      <c r="BE734" s="27"/>
      <c r="BF734" s="27"/>
      <c r="BG734" s="27"/>
      <c r="BH734" s="27"/>
      <c r="BI734" s="27"/>
      <c r="BJ734" s="27"/>
      <c r="BK734" s="27"/>
      <c r="BL734" s="27"/>
      <c r="BM734" s="27"/>
      <c r="BN734" s="27"/>
      <c r="BO734" s="41"/>
      <c r="BP734" s="48"/>
    </row>
    <row r="735" spans="1:68" s="24" customFormat="1" x14ac:dyDescent="0.5">
      <c r="A735" s="178"/>
      <c r="B735" s="21"/>
      <c r="C735" s="21"/>
      <c r="D735" s="21"/>
      <c r="E735" s="21"/>
      <c r="F735" s="23"/>
      <c r="G735" s="23"/>
      <c r="H735" s="23"/>
      <c r="I735" s="23"/>
      <c r="J735" s="23"/>
      <c r="K735" s="21"/>
      <c r="L735" s="27"/>
      <c r="M735" s="27"/>
      <c r="N735" s="27"/>
      <c r="O735" s="27"/>
      <c r="P735" s="27"/>
      <c r="Q735" s="27"/>
      <c r="R735" s="27"/>
      <c r="S735" s="27"/>
      <c r="T735" s="27"/>
      <c r="U735" s="27"/>
      <c r="V735" s="27"/>
      <c r="W735" s="27"/>
      <c r="X735" s="27"/>
      <c r="Y735" s="27"/>
      <c r="Z735" s="27"/>
      <c r="AA735" s="27"/>
      <c r="AB735" s="27"/>
      <c r="AC735" s="27"/>
      <c r="AD735" s="27"/>
      <c r="AE735" s="27"/>
      <c r="AF735" s="27"/>
      <c r="AG735" s="27"/>
      <c r="AH735" s="27"/>
      <c r="AI735" s="27"/>
      <c r="AJ735" s="27"/>
      <c r="AK735" s="27"/>
      <c r="AL735" s="27"/>
      <c r="AM735" s="27"/>
      <c r="AN735" s="27"/>
      <c r="AO735" s="27"/>
      <c r="AP735" s="27"/>
      <c r="AQ735" s="27"/>
      <c r="AR735" s="27"/>
      <c r="AS735" s="27"/>
      <c r="AT735" s="27"/>
      <c r="AU735" s="27"/>
      <c r="AV735" s="27"/>
      <c r="AW735" s="27"/>
      <c r="AX735" s="27"/>
      <c r="AY735" s="27"/>
      <c r="AZ735" s="27"/>
      <c r="BA735" s="27"/>
      <c r="BB735" s="27"/>
      <c r="BC735" s="27"/>
      <c r="BD735" s="27"/>
      <c r="BE735" s="27"/>
      <c r="BF735" s="27"/>
      <c r="BG735" s="27"/>
      <c r="BH735" s="27"/>
      <c r="BI735" s="27"/>
      <c r="BJ735" s="27"/>
      <c r="BK735" s="27"/>
      <c r="BL735" s="27"/>
      <c r="BM735" s="27"/>
      <c r="BN735" s="27"/>
      <c r="BO735" s="41"/>
      <c r="BP735" s="48"/>
    </row>
    <row r="736" spans="1:68" s="24" customFormat="1" x14ac:dyDescent="0.5">
      <c r="A736" s="178"/>
      <c r="B736" s="21"/>
      <c r="C736" s="21"/>
      <c r="D736" s="21"/>
      <c r="E736" s="21"/>
      <c r="F736" s="23"/>
      <c r="G736" s="23"/>
      <c r="H736" s="23"/>
      <c r="I736" s="23"/>
      <c r="J736" s="23"/>
      <c r="K736" s="21"/>
      <c r="L736" s="27"/>
      <c r="M736" s="27"/>
      <c r="N736" s="27"/>
      <c r="O736" s="27"/>
      <c r="P736" s="27"/>
      <c r="Q736" s="27"/>
      <c r="R736" s="27"/>
      <c r="S736" s="27"/>
      <c r="T736" s="27"/>
      <c r="U736" s="27"/>
      <c r="V736" s="27"/>
      <c r="W736" s="27"/>
      <c r="X736" s="27"/>
      <c r="Y736" s="27"/>
      <c r="Z736" s="27"/>
      <c r="AA736" s="27"/>
      <c r="AB736" s="27"/>
      <c r="AC736" s="27"/>
      <c r="AD736" s="27"/>
      <c r="AE736" s="27"/>
      <c r="AF736" s="27"/>
      <c r="AG736" s="27"/>
      <c r="AH736" s="27"/>
      <c r="AI736" s="27"/>
      <c r="AJ736" s="27"/>
      <c r="AK736" s="27"/>
      <c r="AL736" s="27"/>
      <c r="AM736" s="27"/>
      <c r="AN736" s="27"/>
      <c r="AO736" s="27"/>
      <c r="AP736" s="27"/>
      <c r="AQ736" s="27"/>
      <c r="AR736" s="27"/>
      <c r="AS736" s="27"/>
      <c r="AT736" s="27"/>
      <c r="AU736" s="27"/>
      <c r="AV736" s="27"/>
      <c r="AW736" s="27"/>
      <c r="AX736" s="27"/>
      <c r="AY736" s="27"/>
      <c r="AZ736" s="27"/>
      <c r="BA736" s="27"/>
      <c r="BB736" s="27"/>
      <c r="BC736" s="27"/>
      <c r="BD736" s="27"/>
      <c r="BE736" s="27"/>
      <c r="BF736" s="27"/>
      <c r="BG736" s="27"/>
      <c r="BH736" s="27"/>
      <c r="BI736" s="27"/>
      <c r="BJ736" s="27"/>
      <c r="BK736" s="27"/>
      <c r="BL736" s="27"/>
      <c r="BM736" s="27"/>
      <c r="BN736" s="27"/>
      <c r="BO736" s="41"/>
      <c r="BP736" s="48"/>
    </row>
    <row r="737" spans="1:68" s="24" customFormat="1" x14ac:dyDescent="0.5">
      <c r="A737" s="178"/>
      <c r="B737" s="21"/>
      <c r="C737" s="21"/>
      <c r="D737" s="21"/>
      <c r="E737" s="21"/>
      <c r="F737" s="23"/>
      <c r="G737" s="23"/>
      <c r="H737" s="23"/>
      <c r="I737" s="23"/>
      <c r="J737" s="23"/>
      <c r="K737" s="21"/>
      <c r="L737" s="27"/>
      <c r="M737" s="27"/>
      <c r="N737" s="27"/>
      <c r="O737" s="27"/>
      <c r="P737" s="27"/>
      <c r="Q737" s="27"/>
      <c r="R737" s="27"/>
      <c r="S737" s="27"/>
      <c r="T737" s="27"/>
      <c r="U737" s="27"/>
      <c r="V737" s="27"/>
      <c r="W737" s="27"/>
      <c r="X737" s="27"/>
      <c r="Y737" s="27"/>
      <c r="Z737" s="27"/>
      <c r="AA737" s="27"/>
      <c r="AB737" s="27"/>
      <c r="AC737" s="27"/>
      <c r="AD737" s="27"/>
      <c r="AE737" s="27"/>
      <c r="AF737" s="27"/>
      <c r="AG737" s="27"/>
      <c r="AH737" s="27"/>
      <c r="AI737" s="27"/>
      <c r="AJ737" s="27"/>
      <c r="AK737" s="27"/>
      <c r="AL737" s="27"/>
      <c r="AM737" s="27"/>
      <c r="AN737" s="27"/>
      <c r="AO737" s="27"/>
      <c r="AP737" s="27"/>
      <c r="AQ737" s="27"/>
      <c r="AR737" s="27"/>
      <c r="AS737" s="27"/>
      <c r="AT737" s="27"/>
      <c r="AU737" s="27"/>
      <c r="AV737" s="27"/>
      <c r="AW737" s="27"/>
      <c r="AX737" s="27"/>
      <c r="AY737" s="27"/>
      <c r="AZ737" s="27"/>
      <c r="BA737" s="27"/>
      <c r="BB737" s="27"/>
      <c r="BC737" s="27"/>
      <c r="BD737" s="27"/>
      <c r="BE737" s="27"/>
      <c r="BF737" s="27"/>
      <c r="BG737" s="27"/>
      <c r="BH737" s="27"/>
      <c r="BI737" s="27"/>
      <c r="BJ737" s="27"/>
      <c r="BK737" s="27"/>
      <c r="BL737" s="27"/>
      <c r="BM737" s="27"/>
      <c r="BN737" s="27"/>
      <c r="BO737" s="41"/>
      <c r="BP737" s="48"/>
    </row>
    <row r="738" spans="1:68" s="24" customFormat="1" x14ac:dyDescent="0.5">
      <c r="A738" s="178"/>
      <c r="B738" s="21"/>
      <c r="C738" s="21"/>
      <c r="D738" s="21"/>
      <c r="E738" s="21"/>
      <c r="F738" s="23"/>
      <c r="G738" s="23"/>
      <c r="H738" s="23"/>
      <c r="I738" s="23"/>
      <c r="J738" s="23"/>
      <c r="K738" s="21"/>
      <c r="L738" s="27"/>
      <c r="M738" s="27"/>
      <c r="N738" s="27"/>
      <c r="O738" s="27"/>
      <c r="P738" s="27"/>
      <c r="Q738" s="27"/>
      <c r="R738" s="27"/>
      <c r="S738" s="27"/>
      <c r="T738" s="27"/>
      <c r="U738" s="27"/>
      <c r="V738" s="27"/>
      <c r="W738" s="27"/>
      <c r="X738" s="27"/>
      <c r="Y738" s="27"/>
      <c r="Z738" s="27"/>
      <c r="AA738" s="27"/>
      <c r="AB738" s="27"/>
      <c r="AC738" s="27"/>
      <c r="AD738" s="27"/>
      <c r="AE738" s="27"/>
      <c r="AF738" s="27"/>
      <c r="AG738" s="27"/>
      <c r="AH738" s="27"/>
      <c r="AI738" s="27"/>
      <c r="AJ738" s="27"/>
      <c r="AK738" s="27"/>
      <c r="AL738" s="27"/>
      <c r="AM738" s="27"/>
      <c r="AN738" s="27"/>
      <c r="AO738" s="27"/>
      <c r="AP738" s="27"/>
      <c r="AQ738" s="27"/>
      <c r="AR738" s="27"/>
      <c r="AS738" s="27"/>
      <c r="AT738" s="27"/>
      <c r="AU738" s="27"/>
      <c r="AV738" s="27"/>
      <c r="AW738" s="27"/>
      <c r="AX738" s="27"/>
      <c r="AY738" s="27"/>
      <c r="AZ738" s="27"/>
      <c r="BA738" s="27"/>
      <c r="BB738" s="27"/>
      <c r="BC738" s="27"/>
      <c r="BD738" s="27"/>
      <c r="BE738" s="27"/>
      <c r="BF738" s="27"/>
      <c r="BG738" s="27"/>
      <c r="BH738" s="27"/>
      <c r="BI738" s="27"/>
      <c r="BJ738" s="27"/>
      <c r="BK738" s="27"/>
      <c r="BL738" s="27"/>
      <c r="BM738" s="27"/>
      <c r="BN738" s="27"/>
      <c r="BO738" s="41"/>
      <c r="BP738" s="48"/>
    </row>
    <row r="739" spans="1:68" s="24" customFormat="1" x14ac:dyDescent="0.5">
      <c r="A739" s="178"/>
      <c r="B739" s="21"/>
      <c r="C739" s="21"/>
      <c r="D739" s="21"/>
      <c r="E739" s="21"/>
      <c r="F739" s="23"/>
      <c r="G739" s="23"/>
      <c r="H739" s="23"/>
      <c r="I739" s="23"/>
      <c r="J739" s="23"/>
      <c r="K739" s="21"/>
      <c r="L739" s="27"/>
      <c r="M739" s="27"/>
      <c r="N739" s="27"/>
      <c r="O739" s="27"/>
      <c r="P739" s="27"/>
      <c r="Q739" s="27"/>
      <c r="R739" s="27"/>
      <c r="S739" s="27"/>
      <c r="T739" s="27"/>
      <c r="U739" s="27"/>
      <c r="V739" s="27"/>
      <c r="W739" s="27"/>
      <c r="X739" s="27"/>
      <c r="Y739" s="27"/>
      <c r="Z739" s="27"/>
      <c r="AA739" s="27"/>
      <c r="AB739" s="27"/>
      <c r="AC739" s="27"/>
      <c r="AD739" s="27"/>
      <c r="AE739" s="27"/>
      <c r="AF739" s="27"/>
      <c r="AG739" s="27"/>
      <c r="AH739" s="27"/>
      <c r="AI739" s="27"/>
      <c r="AJ739" s="27"/>
      <c r="AK739" s="27"/>
      <c r="AL739" s="27"/>
      <c r="AM739" s="27"/>
      <c r="AN739" s="27"/>
      <c r="AO739" s="27"/>
      <c r="AP739" s="27"/>
      <c r="AQ739" s="27"/>
      <c r="AR739" s="27"/>
      <c r="AS739" s="27"/>
      <c r="AT739" s="27"/>
      <c r="AU739" s="27"/>
      <c r="AV739" s="27"/>
      <c r="AW739" s="27"/>
      <c r="AX739" s="27"/>
      <c r="AY739" s="27"/>
      <c r="AZ739" s="27"/>
      <c r="BA739" s="27"/>
      <c r="BB739" s="27"/>
      <c r="BC739" s="27"/>
      <c r="BD739" s="27"/>
      <c r="BE739" s="27"/>
      <c r="BF739" s="27"/>
      <c r="BG739" s="27"/>
      <c r="BH739" s="27"/>
      <c r="BI739" s="27"/>
      <c r="BJ739" s="27"/>
      <c r="BK739" s="27"/>
      <c r="BL739" s="27"/>
      <c r="BM739" s="27"/>
      <c r="BN739" s="27"/>
      <c r="BO739" s="41"/>
      <c r="BP739" s="48"/>
    </row>
    <row r="740" spans="1:68" s="24" customFormat="1" x14ac:dyDescent="0.5">
      <c r="A740" s="178"/>
      <c r="B740" s="21"/>
      <c r="C740" s="21"/>
      <c r="D740" s="21"/>
      <c r="E740" s="21"/>
      <c r="F740" s="23"/>
      <c r="G740" s="23"/>
      <c r="H740" s="23"/>
      <c r="I740" s="23"/>
      <c r="J740" s="23"/>
      <c r="K740" s="21"/>
      <c r="L740" s="27"/>
      <c r="M740" s="27"/>
      <c r="N740" s="27"/>
      <c r="O740" s="27"/>
      <c r="P740" s="27"/>
      <c r="Q740" s="27"/>
      <c r="R740" s="27"/>
      <c r="S740" s="27"/>
      <c r="T740" s="27"/>
      <c r="U740" s="27"/>
      <c r="V740" s="27"/>
      <c r="W740" s="27"/>
      <c r="X740" s="27"/>
      <c r="Y740" s="27"/>
      <c r="Z740" s="27"/>
      <c r="AA740" s="27"/>
      <c r="AB740" s="27"/>
      <c r="AC740" s="27"/>
      <c r="AD740" s="27"/>
      <c r="AE740" s="27"/>
      <c r="AF740" s="27"/>
      <c r="AG740" s="27"/>
      <c r="AH740" s="27"/>
      <c r="AI740" s="27"/>
      <c r="AJ740" s="27"/>
      <c r="AK740" s="27"/>
      <c r="AL740" s="27"/>
      <c r="AM740" s="27"/>
      <c r="AN740" s="27"/>
      <c r="AO740" s="27"/>
      <c r="AP740" s="27"/>
      <c r="AQ740" s="27"/>
      <c r="AR740" s="27"/>
      <c r="AS740" s="27"/>
      <c r="AT740" s="27"/>
      <c r="AU740" s="27"/>
      <c r="AV740" s="27"/>
      <c r="AW740" s="27"/>
      <c r="AX740" s="27"/>
      <c r="AY740" s="27"/>
      <c r="AZ740" s="27"/>
      <c r="BA740" s="27"/>
      <c r="BB740" s="27"/>
      <c r="BC740" s="27"/>
      <c r="BD740" s="27"/>
      <c r="BE740" s="27"/>
      <c r="BF740" s="27"/>
      <c r="BG740" s="27"/>
      <c r="BH740" s="27"/>
      <c r="BI740" s="27"/>
      <c r="BJ740" s="27"/>
      <c r="BK740" s="27"/>
      <c r="BL740" s="27"/>
      <c r="BM740" s="27"/>
      <c r="BN740" s="27"/>
      <c r="BO740" s="41"/>
      <c r="BP740" s="48"/>
    </row>
    <row r="741" spans="1:68" s="24" customFormat="1" x14ac:dyDescent="0.5">
      <c r="A741" s="178"/>
      <c r="B741" s="21"/>
      <c r="C741" s="21"/>
      <c r="D741" s="21"/>
      <c r="E741" s="21"/>
      <c r="F741" s="23"/>
      <c r="G741" s="23"/>
      <c r="H741" s="23"/>
      <c r="I741" s="23"/>
      <c r="J741" s="23"/>
      <c r="K741" s="21"/>
      <c r="L741" s="27"/>
      <c r="M741" s="27"/>
      <c r="N741" s="27"/>
      <c r="O741" s="27"/>
      <c r="P741" s="27"/>
      <c r="Q741" s="27"/>
      <c r="R741" s="27"/>
      <c r="S741" s="27"/>
      <c r="T741" s="27"/>
      <c r="U741" s="27"/>
      <c r="V741" s="27"/>
      <c r="W741" s="27"/>
      <c r="X741" s="27"/>
      <c r="Y741" s="27"/>
      <c r="Z741" s="27"/>
      <c r="AA741" s="27"/>
      <c r="AB741" s="27"/>
      <c r="AC741" s="27"/>
      <c r="AD741" s="27"/>
      <c r="AE741" s="27"/>
      <c r="AF741" s="27"/>
      <c r="AG741" s="27"/>
      <c r="AH741" s="27"/>
      <c r="AI741" s="27"/>
      <c r="AJ741" s="27"/>
      <c r="AK741" s="27"/>
      <c r="AL741" s="27"/>
      <c r="AM741" s="27"/>
      <c r="AN741" s="27"/>
      <c r="AO741" s="27"/>
      <c r="AP741" s="27"/>
      <c r="AQ741" s="27"/>
      <c r="AR741" s="27"/>
      <c r="AS741" s="27"/>
      <c r="AT741" s="27"/>
      <c r="AU741" s="27"/>
      <c r="AV741" s="27"/>
      <c r="AW741" s="27"/>
      <c r="AX741" s="27"/>
      <c r="AY741" s="27"/>
      <c r="AZ741" s="27"/>
      <c r="BA741" s="27"/>
      <c r="BB741" s="27"/>
      <c r="BC741" s="27"/>
      <c r="BD741" s="27"/>
      <c r="BE741" s="27"/>
      <c r="BF741" s="27"/>
      <c r="BG741" s="27"/>
      <c r="BH741" s="27"/>
      <c r="BI741" s="27"/>
      <c r="BJ741" s="27"/>
      <c r="BK741" s="27"/>
      <c r="BL741" s="27"/>
      <c r="BM741" s="27"/>
      <c r="BN741" s="27"/>
      <c r="BO741" s="41"/>
      <c r="BP741" s="48"/>
    </row>
    <row r="742" spans="1:68" s="24" customFormat="1" x14ac:dyDescent="0.5">
      <c r="A742" s="178"/>
      <c r="B742" s="21"/>
      <c r="C742" s="21"/>
      <c r="D742" s="21"/>
      <c r="E742" s="21"/>
      <c r="F742" s="23"/>
      <c r="G742" s="23"/>
      <c r="H742" s="23"/>
      <c r="I742" s="23"/>
      <c r="J742" s="23"/>
      <c r="K742" s="21"/>
      <c r="L742" s="27"/>
      <c r="M742" s="27"/>
      <c r="N742" s="27"/>
      <c r="O742" s="27"/>
      <c r="P742" s="27"/>
      <c r="Q742" s="27"/>
      <c r="R742" s="27"/>
      <c r="S742" s="27"/>
      <c r="T742" s="27"/>
      <c r="U742" s="27"/>
      <c r="V742" s="27"/>
      <c r="W742" s="27"/>
      <c r="X742" s="27"/>
      <c r="Y742" s="27"/>
      <c r="Z742" s="27"/>
      <c r="AA742" s="27"/>
      <c r="AB742" s="27"/>
      <c r="AC742" s="27"/>
      <c r="AD742" s="27"/>
      <c r="AE742" s="27"/>
      <c r="AF742" s="27"/>
      <c r="AG742" s="27"/>
      <c r="AH742" s="27"/>
      <c r="AI742" s="27"/>
      <c r="AJ742" s="27"/>
      <c r="AK742" s="27"/>
      <c r="AL742" s="27"/>
      <c r="AM742" s="27"/>
      <c r="AN742" s="27"/>
      <c r="AO742" s="27"/>
      <c r="AP742" s="27"/>
      <c r="AQ742" s="27"/>
      <c r="AR742" s="27"/>
      <c r="AS742" s="27"/>
      <c r="AT742" s="27"/>
      <c r="AU742" s="27"/>
      <c r="AV742" s="27"/>
      <c r="AW742" s="27"/>
      <c r="AX742" s="27"/>
      <c r="AY742" s="27"/>
      <c r="AZ742" s="27"/>
      <c r="BA742" s="27"/>
      <c r="BB742" s="27"/>
      <c r="BC742" s="27"/>
      <c r="BD742" s="27"/>
      <c r="BE742" s="27"/>
      <c r="BF742" s="27"/>
      <c r="BG742" s="27"/>
      <c r="BH742" s="27"/>
      <c r="BI742" s="27"/>
      <c r="BJ742" s="27"/>
      <c r="BK742" s="27"/>
      <c r="BL742" s="27"/>
      <c r="BM742" s="27"/>
      <c r="BN742" s="27"/>
      <c r="BO742" s="41"/>
      <c r="BP742" s="48"/>
    </row>
    <row r="743" spans="1:68" s="24" customFormat="1" x14ac:dyDescent="0.5">
      <c r="A743" s="178"/>
      <c r="B743" s="21"/>
      <c r="C743" s="21"/>
      <c r="D743" s="21"/>
      <c r="E743" s="21"/>
      <c r="F743" s="23"/>
      <c r="G743" s="23"/>
      <c r="H743" s="23"/>
      <c r="I743" s="23"/>
      <c r="J743" s="23"/>
      <c r="K743" s="21"/>
      <c r="L743" s="27"/>
      <c r="M743" s="27"/>
      <c r="N743" s="27"/>
      <c r="O743" s="27"/>
      <c r="P743" s="27"/>
      <c r="Q743" s="27"/>
      <c r="R743" s="27"/>
      <c r="S743" s="27"/>
      <c r="T743" s="27"/>
      <c r="U743" s="27"/>
      <c r="V743" s="27"/>
      <c r="W743" s="27"/>
      <c r="X743" s="27"/>
      <c r="Y743" s="27"/>
      <c r="Z743" s="27"/>
      <c r="AA743" s="27"/>
      <c r="AB743" s="27"/>
      <c r="AC743" s="27"/>
      <c r="AD743" s="27"/>
      <c r="AE743" s="27"/>
      <c r="AF743" s="27"/>
      <c r="AG743" s="27"/>
      <c r="AH743" s="27"/>
      <c r="AI743" s="27"/>
      <c r="AJ743" s="27"/>
      <c r="AK743" s="27"/>
      <c r="AL743" s="27"/>
      <c r="AM743" s="27"/>
      <c r="AN743" s="27"/>
      <c r="AO743" s="27"/>
      <c r="AP743" s="27"/>
      <c r="AQ743" s="27"/>
      <c r="AR743" s="27"/>
      <c r="AS743" s="27"/>
      <c r="AT743" s="27"/>
      <c r="AU743" s="27"/>
      <c r="AV743" s="27"/>
      <c r="AW743" s="27"/>
      <c r="AX743" s="27"/>
      <c r="AY743" s="27"/>
      <c r="AZ743" s="27"/>
      <c r="BA743" s="27"/>
      <c r="BB743" s="27"/>
      <c r="BC743" s="27"/>
      <c r="BD743" s="27"/>
      <c r="BE743" s="27"/>
      <c r="BF743" s="27"/>
      <c r="BG743" s="27"/>
      <c r="BH743" s="27"/>
      <c r="BI743" s="27"/>
      <c r="BJ743" s="27"/>
      <c r="BK743" s="27"/>
      <c r="BL743" s="27"/>
      <c r="BM743" s="27"/>
      <c r="BN743" s="27"/>
      <c r="BO743" s="41"/>
      <c r="BP743" s="48"/>
    </row>
    <row r="744" spans="1:68" s="24" customFormat="1" x14ac:dyDescent="0.5">
      <c r="A744" s="178"/>
      <c r="B744" s="21"/>
      <c r="C744" s="21"/>
      <c r="D744" s="21"/>
      <c r="E744" s="21"/>
      <c r="F744" s="23"/>
      <c r="G744" s="23"/>
      <c r="H744" s="23"/>
      <c r="I744" s="23"/>
      <c r="J744" s="23"/>
      <c r="K744" s="21"/>
      <c r="L744" s="27"/>
      <c r="M744" s="27"/>
      <c r="N744" s="27"/>
      <c r="O744" s="27"/>
      <c r="P744" s="27"/>
      <c r="Q744" s="27"/>
      <c r="R744" s="27"/>
      <c r="S744" s="27"/>
      <c r="T744" s="27"/>
      <c r="U744" s="27"/>
      <c r="V744" s="27"/>
      <c r="W744" s="27"/>
      <c r="X744" s="27"/>
      <c r="Y744" s="27"/>
      <c r="Z744" s="27"/>
      <c r="AA744" s="27"/>
      <c r="AB744" s="27"/>
      <c r="AC744" s="27"/>
      <c r="AD744" s="27"/>
      <c r="AE744" s="27"/>
      <c r="AF744" s="27"/>
      <c r="AG744" s="27"/>
      <c r="AH744" s="27"/>
      <c r="AI744" s="27"/>
      <c r="AJ744" s="27"/>
      <c r="AK744" s="27"/>
      <c r="AL744" s="27"/>
      <c r="AM744" s="27"/>
      <c r="AN744" s="27"/>
      <c r="AO744" s="27"/>
      <c r="AP744" s="27"/>
      <c r="AQ744" s="27"/>
      <c r="AR744" s="27"/>
      <c r="AS744" s="27"/>
      <c r="AT744" s="27"/>
      <c r="AU744" s="27"/>
      <c r="AV744" s="27"/>
      <c r="AW744" s="27"/>
      <c r="AX744" s="27"/>
      <c r="AY744" s="27"/>
      <c r="AZ744" s="27"/>
      <c r="BA744" s="27"/>
      <c r="BB744" s="27"/>
      <c r="BC744" s="27"/>
      <c r="BD744" s="27"/>
      <c r="BE744" s="27"/>
      <c r="BF744" s="27"/>
      <c r="BG744" s="27"/>
      <c r="BH744" s="27"/>
      <c r="BI744" s="27"/>
      <c r="BJ744" s="27"/>
      <c r="BK744" s="27"/>
      <c r="BL744" s="27"/>
      <c r="BM744" s="27"/>
      <c r="BN744" s="27"/>
      <c r="BO744" s="41"/>
      <c r="BP744" s="48"/>
    </row>
    <row r="745" spans="1:68" s="24" customFormat="1" x14ac:dyDescent="0.5">
      <c r="A745" s="178"/>
      <c r="B745" s="21"/>
      <c r="C745" s="21"/>
      <c r="D745" s="21"/>
      <c r="E745" s="21"/>
      <c r="F745" s="23"/>
      <c r="G745" s="23"/>
      <c r="H745" s="23"/>
      <c r="I745" s="23"/>
      <c r="J745" s="23"/>
      <c r="K745" s="21"/>
      <c r="L745" s="27"/>
      <c r="M745" s="27"/>
      <c r="N745" s="27"/>
      <c r="O745" s="27"/>
      <c r="P745" s="27"/>
      <c r="Q745" s="27"/>
      <c r="R745" s="27"/>
      <c r="S745" s="27"/>
      <c r="T745" s="27"/>
      <c r="U745" s="27"/>
      <c r="V745" s="27"/>
      <c r="W745" s="27"/>
      <c r="X745" s="27"/>
      <c r="Y745" s="27"/>
      <c r="Z745" s="27"/>
      <c r="AA745" s="27"/>
      <c r="AB745" s="27"/>
      <c r="AC745" s="27"/>
      <c r="AD745" s="27"/>
      <c r="AE745" s="27"/>
      <c r="AF745" s="27"/>
      <c r="AG745" s="27"/>
      <c r="AH745" s="27"/>
      <c r="AI745" s="27"/>
      <c r="AJ745" s="27"/>
      <c r="AK745" s="27"/>
      <c r="AL745" s="27"/>
      <c r="AM745" s="27"/>
      <c r="AN745" s="27"/>
      <c r="AO745" s="27"/>
      <c r="AP745" s="27"/>
      <c r="AQ745" s="27"/>
      <c r="AR745" s="27"/>
      <c r="AS745" s="27"/>
      <c r="AT745" s="27"/>
      <c r="AU745" s="27"/>
      <c r="AV745" s="27"/>
      <c r="AW745" s="27"/>
      <c r="AX745" s="27"/>
      <c r="AY745" s="27"/>
      <c r="AZ745" s="27"/>
      <c r="BA745" s="27"/>
      <c r="BB745" s="27"/>
      <c r="BC745" s="27"/>
      <c r="BD745" s="27"/>
      <c r="BE745" s="27"/>
      <c r="BF745" s="27"/>
      <c r="BG745" s="27"/>
      <c r="BH745" s="27"/>
      <c r="BI745" s="27"/>
      <c r="BJ745" s="27"/>
      <c r="BK745" s="27"/>
      <c r="BL745" s="27"/>
      <c r="BM745" s="27"/>
      <c r="BN745" s="27"/>
      <c r="BO745" s="41"/>
      <c r="BP745" s="48"/>
    </row>
    <row r="746" spans="1:68" s="24" customFormat="1" x14ac:dyDescent="0.5">
      <c r="A746" s="178"/>
      <c r="B746" s="21"/>
      <c r="C746" s="21"/>
      <c r="D746" s="21"/>
      <c r="E746" s="21"/>
      <c r="F746" s="23"/>
      <c r="G746" s="23"/>
      <c r="H746" s="23"/>
      <c r="I746" s="23"/>
      <c r="J746" s="23"/>
      <c r="K746" s="21"/>
      <c r="L746" s="27"/>
      <c r="M746" s="27"/>
      <c r="N746" s="27"/>
      <c r="O746" s="27"/>
      <c r="P746" s="27"/>
      <c r="Q746" s="27"/>
      <c r="R746" s="27"/>
      <c r="S746" s="27"/>
      <c r="T746" s="27"/>
      <c r="U746" s="27"/>
      <c r="V746" s="27"/>
      <c r="W746" s="27"/>
      <c r="X746" s="27"/>
      <c r="Y746" s="27"/>
      <c r="Z746" s="27"/>
      <c r="AA746" s="27"/>
      <c r="AB746" s="27"/>
      <c r="AC746" s="27"/>
      <c r="AD746" s="27"/>
      <c r="AE746" s="27"/>
      <c r="AF746" s="27"/>
      <c r="AG746" s="27"/>
      <c r="AH746" s="27"/>
      <c r="AI746" s="27"/>
      <c r="AJ746" s="27"/>
      <c r="AK746" s="27"/>
      <c r="AL746" s="27"/>
      <c r="AM746" s="27"/>
      <c r="AN746" s="27"/>
      <c r="AO746" s="27"/>
      <c r="AP746" s="27"/>
      <c r="AQ746" s="27"/>
      <c r="AR746" s="27"/>
      <c r="AS746" s="27"/>
      <c r="AT746" s="27"/>
      <c r="AU746" s="27"/>
      <c r="AV746" s="27"/>
      <c r="AW746" s="27"/>
      <c r="AX746" s="27"/>
      <c r="AY746" s="27"/>
      <c r="AZ746" s="27"/>
      <c r="BA746" s="27"/>
      <c r="BB746" s="27"/>
      <c r="BC746" s="27"/>
      <c r="BD746" s="27"/>
      <c r="BE746" s="27"/>
      <c r="BF746" s="27"/>
      <c r="BG746" s="27"/>
      <c r="BH746" s="27"/>
      <c r="BI746" s="27"/>
      <c r="BJ746" s="27"/>
      <c r="BK746" s="27"/>
      <c r="BL746" s="27"/>
      <c r="BM746" s="27"/>
      <c r="BN746" s="27"/>
      <c r="BO746" s="41"/>
      <c r="BP746" s="48"/>
    </row>
    <row r="747" spans="1:68" s="24" customFormat="1" x14ac:dyDescent="0.5">
      <c r="A747" s="178"/>
      <c r="B747" s="21"/>
      <c r="C747" s="21"/>
      <c r="D747" s="21"/>
      <c r="E747" s="21"/>
      <c r="F747" s="23"/>
      <c r="G747" s="23"/>
      <c r="H747" s="23"/>
      <c r="I747" s="23"/>
      <c r="J747" s="23"/>
      <c r="K747" s="21"/>
      <c r="L747" s="27"/>
      <c r="M747" s="27"/>
      <c r="N747" s="27"/>
      <c r="O747" s="27"/>
      <c r="P747" s="27"/>
      <c r="Q747" s="27"/>
      <c r="R747" s="27"/>
      <c r="S747" s="27"/>
      <c r="T747" s="27"/>
      <c r="U747" s="27"/>
      <c r="V747" s="27"/>
      <c r="W747" s="27"/>
      <c r="X747" s="27"/>
      <c r="Y747" s="27"/>
      <c r="Z747" s="27"/>
      <c r="AA747" s="27"/>
      <c r="AB747" s="27"/>
      <c r="AC747" s="27"/>
      <c r="AD747" s="27"/>
      <c r="AE747" s="27"/>
      <c r="AF747" s="27"/>
      <c r="AG747" s="27"/>
      <c r="AH747" s="27"/>
      <c r="AI747" s="27"/>
      <c r="AJ747" s="27"/>
      <c r="AK747" s="27"/>
      <c r="AL747" s="27"/>
      <c r="AM747" s="27"/>
      <c r="AN747" s="27"/>
      <c r="AO747" s="27"/>
      <c r="AP747" s="27"/>
      <c r="AQ747" s="27"/>
      <c r="AR747" s="27"/>
      <c r="AS747" s="27"/>
      <c r="AT747" s="27"/>
      <c r="AU747" s="27"/>
      <c r="AV747" s="27"/>
      <c r="AW747" s="27"/>
      <c r="AX747" s="27"/>
      <c r="AY747" s="27"/>
      <c r="AZ747" s="27"/>
      <c r="BA747" s="27"/>
      <c r="BB747" s="27"/>
      <c r="BC747" s="27"/>
      <c r="BD747" s="27"/>
      <c r="BE747" s="27"/>
      <c r="BF747" s="27"/>
      <c r="BG747" s="27"/>
      <c r="BH747" s="27"/>
      <c r="BI747" s="27"/>
      <c r="BJ747" s="27"/>
      <c r="BK747" s="27"/>
      <c r="BL747" s="27"/>
      <c r="BM747" s="27"/>
      <c r="BN747" s="27"/>
      <c r="BO747" s="41"/>
      <c r="BP747" s="48"/>
    </row>
    <row r="748" spans="1:68" s="24" customFormat="1" x14ac:dyDescent="0.5">
      <c r="A748" s="178"/>
      <c r="B748" s="21"/>
      <c r="C748" s="21"/>
      <c r="D748" s="21"/>
      <c r="E748" s="21"/>
      <c r="F748" s="23"/>
      <c r="G748" s="23"/>
      <c r="H748" s="23"/>
      <c r="I748" s="23"/>
      <c r="J748" s="23"/>
      <c r="K748" s="21"/>
      <c r="L748" s="27"/>
      <c r="M748" s="27"/>
      <c r="N748" s="27"/>
      <c r="O748" s="27"/>
      <c r="P748" s="27"/>
      <c r="Q748" s="27"/>
      <c r="R748" s="27"/>
      <c r="S748" s="27"/>
      <c r="T748" s="27"/>
      <c r="U748" s="27"/>
      <c r="V748" s="27"/>
      <c r="W748" s="27"/>
      <c r="X748" s="27"/>
      <c r="Y748" s="27"/>
      <c r="Z748" s="27"/>
      <c r="AA748" s="27"/>
      <c r="AB748" s="27"/>
      <c r="AC748" s="27"/>
      <c r="AD748" s="27"/>
      <c r="AE748" s="27"/>
      <c r="AF748" s="27"/>
      <c r="AG748" s="27"/>
      <c r="AH748" s="27"/>
      <c r="AI748" s="27"/>
      <c r="AJ748" s="27"/>
      <c r="AK748" s="27"/>
      <c r="AL748" s="27"/>
      <c r="AM748" s="27"/>
      <c r="AN748" s="27"/>
      <c r="AO748" s="27"/>
      <c r="AP748" s="27"/>
      <c r="AQ748" s="27"/>
      <c r="AR748" s="27"/>
      <c r="AS748" s="27"/>
      <c r="AT748" s="27"/>
      <c r="AU748" s="27"/>
      <c r="AV748" s="27"/>
      <c r="AW748" s="27"/>
      <c r="AX748" s="27"/>
      <c r="AY748" s="27"/>
      <c r="AZ748" s="27"/>
      <c r="BA748" s="27"/>
      <c r="BB748" s="27"/>
      <c r="BC748" s="27"/>
      <c r="BD748" s="27"/>
      <c r="BE748" s="27"/>
      <c r="BF748" s="27"/>
      <c r="BG748" s="27"/>
      <c r="BH748" s="27"/>
      <c r="BI748" s="27"/>
      <c r="BJ748" s="27"/>
      <c r="BK748" s="27"/>
      <c r="BL748" s="27"/>
      <c r="BM748" s="27"/>
      <c r="BN748" s="27"/>
      <c r="BO748" s="41"/>
      <c r="BP748" s="48"/>
    </row>
    <row r="749" spans="1:68" s="24" customFormat="1" x14ac:dyDescent="0.5">
      <c r="A749" s="178"/>
      <c r="B749" s="21"/>
      <c r="C749" s="21"/>
      <c r="D749" s="21"/>
      <c r="E749" s="21"/>
      <c r="F749" s="23"/>
      <c r="G749" s="23"/>
      <c r="H749" s="23"/>
      <c r="I749" s="23"/>
      <c r="J749" s="23"/>
      <c r="K749" s="21"/>
      <c r="L749" s="27"/>
      <c r="M749" s="27"/>
      <c r="N749" s="27"/>
      <c r="O749" s="27"/>
      <c r="P749" s="27"/>
      <c r="Q749" s="27"/>
      <c r="R749" s="27"/>
      <c r="S749" s="27"/>
      <c r="T749" s="27"/>
      <c r="U749" s="27"/>
      <c r="V749" s="27"/>
      <c r="W749" s="27"/>
      <c r="X749" s="27"/>
      <c r="Y749" s="27"/>
      <c r="Z749" s="27"/>
      <c r="AA749" s="27"/>
      <c r="AB749" s="27"/>
      <c r="AC749" s="27"/>
      <c r="AD749" s="27"/>
      <c r="AE749" s="27"/>
      <c r="AF749" s="27"/>
      <c r="AG749" s="27"/>
      <c r="AH749" s="27"/>
      <c r="AI749" s="27"/>
      <c r="AJ749" s="27"/>
      <c r="AK749" s="27"/>
      <c r="AL749" s="27"/>
      <c r="AM749" s="27"/>
      <c r="AN749" s="27"/>
      <c r="AO749" s="27"/>
      <c r="AP749" s="27"/>
      <c r="AQ749" s="27"/>
      <c r="AR749" s="27"/>
      <c r="AS749" s="27"/>
      <c r="AT749" s="27"/>
      <c r="AU749" s="27"/>
      <c r="AV749" s="27"/>
      <c r="AW749" s="27"/>
      <c r="AX749" s="27"/>
      <c r="AY749" s="27"/>
      <c r="AZ749" s="27"/>
      <c r="BA749" s="27"/>
      <c r="BB749" s="27"/>
      <c r="BC749" s="27"/>
      <c r="BD749" s="27"/>
      <c r="BE749" s="27"/>
      <c r="BF749" s="27"/>
      <c r="BG749" s="27"/>
      <c r="BH749" s="27"/>
      <c r="BI749" s="27"/>
      <c r="BJ749" s="27"/>
      <c r="BK749" s="27"/>
      <c r="BL749" s="27"/>
      <c r="BM749" s="27"/>
      <c r="BN749" s="27"/>
      <c r="BO749" s="41"/>
      <c r="BP749" s="48"/>
    </row>
    <row r="750" spans="1:68" s="24" customFormat="1" x14ac:dyDescent="0.5">
      <c r="A750" s="178"/>
      <c r="B750" s="21"/>
      <c r="C750" s="21"/>
      <c r="D750" s="21"/>
      <c r="E750" s="21"/>
      <c r="F750" s="23"/>
      <c r="G750" s="23"/>
      <c r="H750" s="23"/>
      <c r="I750" s="23"/>
      <c r="J750" s="23"/>
      <c r="K750" s="21"/>
      <c r="L750" s="27"/>
      <c r="M750" s="27"/>
      <c r="N750" s="27"/>
      <c r="O750" s="27"/>
      <c r="P750" s="27"/>
      <c r="Q750" s="27"/>
      <c r="R750" s="27"/>
      <c r="S750" s="27"/>
      <c r="T750" s="27"/>
      <c r="U750" s="27"/>
      <c r="V750" s="27"/>
      <c r="W750" s="27"/>
      <c r="X750" s="27"/>
      <c r="Y750" s="27"/>
      <c r="Z750" s="27"/>
      <c r="AA750" s="27"/>
      <c r="AB750" s="27"/>
      <c r="AC750" s="27"/>
      <c r="AD750" s="27"/>
      <c r="AE750" s="27"/>
      <c r="AF750" s="27"/>
      <c r="AG750" s="27"/>
      <c r="AH750" s="27"/>
      <c r="AI750" s="27"/>
      <c r="AJ750" s="27"/>
      <c r="AK750" s="27"/>
      <c r="AL750" s="27"/>
      <c r="AM750" s="27"/>
      <c r="AN750" s="27"/>
      <c r="AO750" s="27"/>
      <c r="AP750" s="27"/>
      <c r="AQ750" s="27"/>
      <c r="AR750" s="27"/>
      <c r="AS750" s="27"/>
      <c r="AT750" s="27"/>
      <c r="AU750" s="27"/>
      <c r="AV750" s="27"/>
      <c r="AW750" s="27"/>
      <c r="AX750" s="27"/>
      <c r="AY750" s="27"/>
      <c r="AZ750" s="27"/>
      <c r="BA750" s="27"/>
      <c r="BB750" s="27"/>
      <c r="BC750" s="27"/>
      <c r="BD750" s="27"/>
      <c r="BE750" s="27"/>
      <c r="BF750" s="27"/>
      <c r="BG750" s="27"/>
      <c r="BH750" s="27"/>
      <c r="BI750" s="27"/>
      <c r="BJ750" s="27"/>
      <c r="BK750" s="27"/>
      <c r="BL750" s="27"/>
      <c r="BM750" s="27"/>
      <c r="BN750" s="27"/>
      <c r="BO750" s="41"/>
      <c r="BP750" s="48"/>
    </row>
    <row r="751" spans="1:68" s="24" customFormat="1" x14ac:dyDescent="0.5">
      <c r="A751" s="178"/>
      <c r="B751" s="21"/>
      <c r="C751" s="21"/>
      <c r="D751" s="21"/>
      <c r="E751" s="21"/>
      <c r="F751" s="23"/>
      <c r="G751" s="23"/>
      <c r="H751" s="23"/>
      <c r="I751" s="23"/>
      <c r="J751" s="23"/>
      <c r="K751" s="21"/>
      <c r="L751" s="27"/>
      <c r="M751" s="27"/>
      <c r="N751" s="27"/>
      <c r="O751" s="27"/>
      <c r="P751" s="27"/>
      <c r="Q751" s="27"/>
      <c r="R751" s="27"/>
      <c r="S751" s="27"/>
      <c r="T751" s="27"/>
      <c r="U751" s="27"/>
      <c r="V751" s="27"/>
      <c r="W751" s="27"/>
      <c r="X751" s="27"/>
      <c r="Y751" s="27"/>
      <c r="Z751" s="27"/>
      <c r="AA751" s="27"/>
      <c r="AB751" s="27"/>
      <c r="AC751" s="27"/>
      <c r="AD751" s="27"/>
      <c r="AE751" s="27"/>
      <c r="AF751" s="27"/>
      <c r="AG751" s="27"/>
      <c r="AH751" s="27"/>
      <c r="AI751" s="27"/>
      <c r="AJ751" s="27"/>
      <c r="AK751" s="27"/>
      <c r="AL751" s="27"/>
      <c r="AM751" s="27"/>
      <c r="AN751" s="27"/>
      <c r="AO751" s="27"/>
      <c r="AP751" s="27"/>
      <c r="AQ751" s="27"/>
      <c r="AR751" s="27"/>
      <c r="AS751" s="27"/>
      <c r="AT751" s="27"/>
      <c r="AU751" s="27"/>
      <c r="AV751" s="27"/>
      <c r="AW751" s="27"/>
      <c r="AX751" s="27"/>
      <c r="AY751" s="27"/>
      <c r="AZ751" s="27"/>
      <c r="BA751" s="27"/>
      <c r="BB751" s="27"/>
      <c r="BC751" s="27"/>
      <c r="BD751" s="27"/>
      <c r="BE751" s="27"/>
      <c r="BF751" s="27"/>
      <c r="BG751" s="27"/>
      <c r="BH751" s="27"/>
      <c r="BI751" s="27"/>
      <c r="BJ751" s="27"/>
      <c r="BK751" s="27"/>
      <c r="BL751" s="27"/>
      <c r="BM751" s="27"/>
      <c r="BN751" s="27"/>
      <c r="BO751" s="41"/>
      <c r="BP751" s="48"/>
    </row>
    <row r="752" spans="1:68" s="24" customFormat="1" x14ac:dyDescent="0.5">
      <c r="A752" s="178"/>
      <c r="B752" s="21"/>
      <c r="C752" s="21"/>
      <c r="D752" s="21"/>
      <c r="E752" s="21"/>
      <c r="F752" s="23"/>
      <c r="G752" s="23"/>
      <c r="H752" s="23"/>
      <c r="I752" s="23"/>
      <c r="J752" s="23"/>
      <c r="K752" s="21"/>
      <c r="L752" s="27"/>
      <c r="M752" s="27"/>
      <c r="N752" s="27"/>
      <c r="O752" s="27"/>
      <c r="P752" s="27"/>
      <c r="Q752" s="27"/>
      <c r="R752" s="27"/>
      <c r="S752" s="27"/>
      <c r="T752" s="27"/>
      <c r="U752" s="27"/>
      <c r="V752" s="27"/>
      <c r="W752" s="27"/>
      <c r="X752" s="27"/>
      <c r="Y752" s="27"/>
      <c r="Z752" s="27"/>
      <c r="AA752" s="27"/>
      <c r="AB752" s="27"/>
      <c r="AC752" s="27"/>
      <c r="AD752" s="27"/>
      <c r="AE752" s="27"/>
      <c r="AF752" s="27"/>
      <c r="AG752" s="27"/>
      <c r="AH752" s="27"/>
      <c r="AI752" s="27"/>
      <c r="AJ752" s="27"/>
      <c r="AK752" s="27"/>
      <c r="AL752" s="27"/>
      <c r="AM752" s="27"/>
      <c r="AN752" s="27"/>
      <c r="AO752" s="27"/>
      <c r="AP752" s="27"/>
      <c r="AQ752" s="27"/>
      <c r="AR752" s="27"/>
      <c r="AS752" s="27"/>
      <c r="AT752" s="27"/>
      <c r="AU752" s="27"/>
      <c r="AV752" s="27"/>
      <c r="AW752" s="27"/>
      <c r="AX752" s="27"/>
      <c r="AY752" s="27"/>
      <c r="AZ752" s="27"/>
      <c r="BA752" s="27"/>
      <c r="BB752" s="27"/>
      <c r="BC752" s="27"/>
      <c r="BD752" s="27"/>
      <c r="BE752" s="27"/>
      <c r="BF752" s="27"/>
      <c r="BG752" s="27"/>
      <c r="BH752" s="27"/>
      <c r="BI752" s="27"/>
      <c r="BJ752" s="27"/>
      <c r="BK752" s="27"/>
      <c r="BL752" s="27"/>
      <c r="BM752" s="27"/>
      <c r="BN752" s="27"/>
      <c r="BO752" s="41"/>
      <c r="BP752" s="48"/>
    </row>
    <row r="753" spans="1:68" s="24" customFormat="1" x14ac:dyDescent="0.5">
      <c r="A753" s="178"/>
      <c r="B753" s="21"/>
      <c r="C753" s="21"/>
      <c r="D753" s="21"/>
      <c r="E753" s="21"/>
      <c r="F753" s="23"/>
      <c r="G753" s="23"/>
      <c r="H753" s="23"/>
      <c r="I753" s="23"/>
      <c r="J753" s="23"/>
      <c r="K753" s="21"/>
      <c r="L753" s="27"/>
      <c r="M753" s="27"/>
      <c r="N753" s="27"/>
      <c r="O753" s="27"/>
      <c r="P753" s="27"/>
      <c r="Q753" s="27"/>
      <c r="R753" s="27"/>
      <c r="S753" s="27"/>
      <c r="T753" s="27"/>
      <c r="U753" s="27"/>
      <c r="V753" s="27"/>
      <c r="W753" s="27"/>
      <c r="X753" s="27"/>
      <c r="Y753" s="27"/>
      <c r="Z753" s="27"/>
      <c r="AA753" s="27"/>
      <c r="AB753" s="27"/>
      <c r="AC753" s="27"/>
      <c r="AD753" s="27"/>
      <c r="AE753" s="27"/>
      <c r="AF753" s="27"/>
      <c r="AG753" s="27"/>
      <c r="AH753" s="27"/>
      <c r="AI753" s="27"/>
      <c r="AJ753" s="27"/>
      <c r="AK753" s="27"/>
      <c r="AL753" s="27"/>
      <c r="AM753" s="27"/>
      <c r="AN753" s="27"/>
      <c r="AO753" s="27"/>
      <c r="AP753" s="27"/>
      <c r="AQ753" s="27"/>
      <c r="AR753" s="27"/>
      <c r="AS753" s="27"/>
      <c r="AT753" s="27"/>
      <c r="AU753" s="27"/>
      <c r="AV753" s="27"/>
      <c r="AW753" s="27"/>
      <c r="AX753" s="27"/>
      <c r="AY753" s="27"/>
      <c r="AZ753" s="27"/>
      <c r="BA753" s="27"/>
      <c r="BB753" s="27"/>
      <c r="BC753" s="27"/>
      <c r="BD753" s="27"/>
      <c r="BE753" s="27"/>
      <c r="BF753" s="27"/>
      <c r="BG753" s="27"/>
      <c r="BH753" s="27"/>
      <c r="BI753" s="27"/>
      <c r="BJ753" s="27"/>
      <c r="BK753" s="27"/>
      <c r="BL753" s="27"/>
      <c r="BM753" s="27"/>
      <c r="BN753" s="27"/>
      <c r="BO753" s="41"/>
      <c r="BP753" s="48"/>
    </row>
    <row r="754" spans="1:68" s="24" customFormat="1" x14ac:dyDescent="0.5">
      <c r="A754" s="178"/>
      <c r="B754" s="21"/>
      <c r="C754" s="21"/>
      <c r="D754" s="21"/>
      <c r="E754" s="21"/>
      <c r="F754" s="23"/>
      <c r="G754" s="23"/>
      <c r="H754" s="23"/>
      <c r="I754" s="23"/>
      <c r="J754" s="23"/>
      <c r="K754" s="21"/>
      <c r="L754" s="27"/>
      <c r="M754" s="27"/>
      <c r="N754" s="27"/>
      <c r="O754" s="27"/>
      <c r="P754" s="27"/>
      <c r="Q754" s="27"/>
      <c r="R754" s="27"/>
      <c r="S754" s="27"/>
      <c r="T754" s="27"/>
      <c r="U754" s="27"/>
      <c r="V754" s="27"/>
      <c r="W754" s="27"/>
      <c r="X754" s="27"/>
      <c r="Y754" s="27"/>
      <c r="Z754" s="27"/>
      <c r="AA754" s="27"/>
      <c r="AB754" s="27"/>
      <c r="AC754" s="27"/>
      <c r="AD754" s="27"/>
      <c r="AE754" s="27"/>
      <c r="AF754" s="27"/>
      <c r="AG754" s="27"/>
      <c r="AH754" s="27"/>
      <c r="AI754" s="27"/>
      <c r="AJ754" s="27"/>
      <c r="AK754" s="27"/>
      <c r="AL754" s="27"/>
      <c r="AM754" s="27"/>
      <c r="AN754" s="27"/>
      <c r="AO754" s="27"/>
      <c r="AP754" s="27"/>
      <c r="AQ754" s="27"/>
      <c r="AR754" s="27"/>
      <c r="AS754" s="27"/>
      <c r="AT754" s="27"/>
      <c r="AU754" s="27"/>
      <c r="AV754" s="27"/>
      <c r="AW754" s="27"/>
      <c r="AX754" s="27"/>
      <c r="AY754" s="27"/>
      <c r="AZ754" s="27"/>
      <c r="BA754" s="27"/>
      <c r="BB754" s="27"/>
      <c r="BC754" s="27"/>
      <c r="BD754" s="27"/>
      <c r="BE754" s="27"/>
      <c r="BF754" s="27"/>
      <c r="BG754" s="27"/>
      <c r="BH754" s="27"/>
      <c r="BI754" s="27"/>
      <c r="BJ754" s="27"/>
      <c r="BK754" s="27"/>
      <c r="BL754" s="27"/>
      <c r="BM754" s="27"/>
      <c r="BN754" s="27"/>
      <c r="BO754" s="41"/>
      <c r="BP754" s="48"/>
    </row>
    <row r="755" spans="1:68" s="24" customFormat="1" x14ac:dyDescent="0.5">
      <c r="A755" s="178"/>
      <c r="B755" s="21"/>
      <c r="C755" s="21"/>
      <c r="D755" s="21"/>
      <c r="E755" s="21"/>
      <c r="F755" s="23"/>
      <c r="G755" s="23"/>
      <c r="H755" s="23"/>
      <c r="I755" s="23"/>
      <c r="J755" s="23"/>
      <c r="K755" s="21"/>
      <c r="L755" s="27"/>
      <c r="M755" s="27"/>
      <c r="N755" s="27"/>
      <c r="O755" s="27"/>
      <c r="P755" s="27"/>
      <c r="Q755" s="27"/>
      <c r="R755" s="27"/>
      <c r="S755" s="27"/>
      <c r="T755" s="27"/>
      <c r="U755" s="27"/>
      <c r="V755" s="27"/>
      <c r="W755" s="27"/>
      <c r="X755" s="27"/>
      <c r="Y755" s="27"/>
      <c r="Z755" s="27"/>
      <c r="AA755" s="27"/>
      <c r="AB755" s="27"/>
      <c r="AC755" s="27"/>
      <c r="AD755" s="27"/>
      <c r="AE755" s="27"/>
      <c r="AF755" s="27"/>
      <c r="AG755" s="27"/>
      <c r="AH755" s="27"/>
      <c r="AI755" s="27"/>
      <c r="AJ755" s="27"/>
      <c r="AK755" s="27"/>
      <c r="AL755" s="27"/>
      <c r="AM755" s="27"/>
      <c r="AN755" s="27"/>
      <c r="AO755" s="27"/>
      <c r="AP755" s="27"/>
      <c r="AQ755" s="27"/>
      <c r="AR755" s="27"/>
      <c r="AS755" s="27"/>
      <c r="AT755" s="27"/>
      <c r="AU755" s="27"/>
      <c r="AV755" s="27"/>
      <c r="AW755" s="27"/>
      <c r="AX755" s="27"/>
      <c r="AY755" s="27"/>
      <c r="AZ755" s="27"/>
      <c r="BA755" s="27"/>
      <c r="BB755" s="27"/>
      <c r="BC755" s="27"/>
      <c r="BD755" s="27"/>
      <c r="BE755" s="27"/>
      <c r="BF755" s="27"/>
      <c r="BG755" s="27"/>
      <c r="BH755" s="27"/>
      <c r="BI755" s="27"/>
      <c r="BJ755" s="27"/>
      <c r="BK755" s="27"/>
      <c r="BL755" s="27"/>
      <c r="BM755" s="27"/>
      <c r="BN755" s="27"/>
      <c r="BO755" s="41"/>
      <c r="BP755" s="48"/>
    </row>
    <row r="756" spans="1:68" s="24" customFormat="1" x14ac:dyDescent="0.5">
      <c r="A756" s="178"/>
      <c r="B756" s="21"/>
      <c r="C756" s="21"/>
      <c r="D756" s="21"/>
      <c r="E756" s="21"/>
      <c r="F756" s="23"/>
      <c r="G756" s="23"/>
      <c r="H756" s="23"/>
      <c r="I756" s="23"/>
      <c r="J756" s="23"/>
      <c r="K756" s="21"/>
      <c r="L756" s="27"/>
      <c r="M756" s="27"/>
      <c r="N756" s="27"/>
      <c r="O756" s="27"/>
      <c r="P756" s="27"/>
      <c r="Q756" s="27"/>
      <c r="R756" s="27"/>
      <c r="S756" s="27"/>
      <c r="T756" s="27"/>
      <c r="U756" s="27"/>
      <c r="V756" s="27"/>
      <c r="W756" s="27"/>
      <c r="X756" s="27"/>
      <c r="Y756" s="27"/>
      <c r="Z756" s="27"/>
      <c r="AA756" s="27"/>
      <c r="AB756" s="27"/>
      <c r="AC756" s="27"/>
      <c r="AD756" s="27"/>
      <c r="AE756" s="27"/>
      <c r="AF756" s="27"/>
      <c r="AG756" s="27"/>
      <c r="AH756" s="27"/>
      <c r="AI756" s="27"/>
      <c r="AJ756" s="27"/>
      <c r="AK756" s="27"/>
      <c r="AL756" s="27"/>
      <c r="AM756" s="27"/>
      <c r="AN756" s="27"/>
      <c r="AO756" s="27"/>
      <c r="AP756" s="27"/>
      <c r="AQ756" s="27"/>
      <c r="AR756" s="27"/>
      <c r="AS756" s="27"/>
      <c r="AT756" s="27"/>
      <c r="AU756" s="27"/>
      <c r="AV756" s="27"/>
      <c r="AW756" s="27"/>
      <c r="AX756" s="27"/>
      <c r="AY756" s="27"/>
      <c r="AZ756" s="27"/>
      <c r="BA756" s="27"/>
      <c r="BB756" s="27"/>
      <c r="BC756" s="27"/>
      <c r="BD756" s="27"/>
      <c r="BE756" s="27"/>
      <c r="BF756" s="27"/>
      <c r="BG756" s="27"/>
      <c r="BH756" s="27"/>
      <c r="BI756" s="27"/>
      <c r="BJ756" s="27"/>
      <c r="BK756" s="27"/>
      <c r="BL756" s="27"/>
      <c r="BM756" s="27"/>
      <c r="BN756" s="27"/>
      <c r="BO756" s="41"/>
      <c r="BP756" s="48"/>
    </row>
    <row r="757" spans="1:68" s="24" customFormat="1" x14ac:dyDescent="0.5">
      <c r="A757" s="178"/>
      <c r="B757" s="21"/>
      <c r="C757" s="21"/>
      <c r="D757" s="21"/>
      <c r="E757" s="21"/>
      <c r="F757" s="23"/>
      <c r="G757" s="23"/>
      <c r="H757" s="23"/>
      <c r="I757" s="23"/>
      <c r="J757" s="23"/>
      <c r="K757" s="21"/>
      <c r="L757" s="27"/>
      <c r="M757" s="27"/>
      <c r="N757" s="27"/>
      <c r="O757" s="27"/>
      <c r="P757" s="27"/>
      <c r="Q757" s="27"/>
      <c r="R757" s="27"/>
      <c r="S757" s="27"/>
      <c r="T757" s="27"/>
      <c r="U757" s="27"/>
      <c r="V757" s="27"/>
      <c r="W757" s="27"/>
      <c r="X757" s="27"/>
      <c r="Y757" s="27"/>
      <c r="Z757" s="27"/>
      <c r="AA757" s="27"/>
      <c r="AB757" s="27"/>
      <c r="AC757" s="27"/>
      <c r="AD757" s="27"/>
      <c r="AE757" s="27"/>
      <c r="AF757" s="27"/>
      <c r="AG757" s="27"/>
      <c r="AH757" s="27"/>
      <c r="AI757" s="27"/>
      <c r="AJ757" s="27"/>
      <c r="AK757" s="27"/>
      <c r="AL757" s="27"/>
      <c r="AM757" s="27"/>
      <c r="AN757" s="27"/>
      <c r="AO757" s="27"/>
      <c r="AP757" s="27"/>
      <c r="AQ757" s="27"/>
      <c r="AR757" s="27"/>
      <c r="AS757" s="27"/>
      <c r="AT757" s="27"/>
      <c r="AU757" s="27"/>
      <c r="AV757" s="27"/>
      <c r="AW757" s="27"/>
      <c r="AX757" s="27"/>
      <c r="AY757" s="27"/>
      <c r="AZ757" s="27"/>
      <c r="BA757" s="27"/>
      <c r="BB757" s="27"/>
      <c r="BC757" s="27"/>
      <c r="BD757" s="27"/>
      <c r="BE757" s="27"/>
      <c r="BF757" s="27"/>
      <c r="BG757" s="27"/>
      <c r="BH757" s="27"/>
      <c r="BI757" s="27"/>
      <c r="BJ757" s="27"/>
      <c r="BK757" s="27"/>
      <c r="BL757" s="27"/>
      <c r="BM757" s="27"/>
      <c r="BN757" s="27"/>
      <c r="BO757" s="41"/>
      <c r="BP757" s="48"/>
    </row>
    <row r="758" spans="1:68" s="24" customFormat="1" x14ac:dyDescent="0.5">
      <c r="A758" s="178"/>
      <c r="B758" s="21"/>
      <c r="C758" s="21"/>
      <c r="D758" s="21"/>
      <c r="E758" s="21"/>
      <c r="F758" s="23"/>
      <c r="G758" s="23"/>
      <c r="H758" s="23"/>
      <c r="I758" s="23"/>
      <c r="J758" s="23"/>
      <c r="K758" s="21"/>
      <c r="L758" s="27"/>
      <c r="M758" s="27"/>
      <c r="N758" s="27"/>
      <c r="O758" s="27"/>
      <c r="P758" s="27"/>
      <c r="Q758" s="27"/>
      <c r="R758" s="27"/>
      <c r="S758" s="27"/>
      <c r="T758" s="27"/>
      <c r="U758" s="27"/>
      <c r="V758" s="27"/>
      <c r="W758" s="27"/>
      <c r="X758" s="27"/>
      <c r="Y758" s="27"/>
      <c r="Z758" s="27"/>
      <c r="AA758" s="27"/>
      <c r="AB758" s="27"/>
      <c r="AC758" s="27"/>
      <c r="AD758" s="27"/>
      <c r="AE758" s="27"/>
      <c r="AF758" s="27"/>
      <c r="AG758" s="27"/>
      <c r="AH758" s="27"/>
      <c r="AI758" s="27"/>
      <c r="AJ758" s="27"/>
      <c r="AK758" s="27"/>
      <c r="AL758" s="27"/>
      <c r="AM758" s="27"/>
      <c r="AN758" s="27"/>
      <c r="AO758" s="27"/>
      <c r="AP758" s="27"/>
      <c r="AQ758" s="27"/>
      <c r="AR758" s="27"/>
      <c r="AS758" s="27"/>
      <c r="AT758" s="27"/>
      <c r="AU758" s="27"/>
      <c r="AV758" s="27"/>
      <c r="AW758" s="27"/>
      <c r="AX758" s="27"/>
      <c r="AY758" s="27"/>
      <c r="AZ758" s="27"/>
      <c r="BA758" s="27"/>
      <c r="BB758" s="27"/>
      <c r="BC758" s="27"/>
      <c r="BD758" s="27"/>
      <c r="BE758" s="27"/>
      <c r="BF758" s="27"/>
      <c r="BG758" s="27"/>
      <c r="BH758" s="27"/>
      <c r="BI758" s="27"/>
      <c r="BJ758" s="27"/>
      <c r="BK758" s="27"/>
      <c r="BL758" s="27"/>
      <c r="BM758" s="27"/>
      <c r="BN758" s="27"/>
      <c r="BO758" s="41"/>
      <c r="BP758" s="48"/>
    </row>
    <row r="759" spans="1:68" s="24" customFormat="1" x14ac:dyDescent="0.5">
      <c r="A759" s="178"/>
      <c r="B759" s="21"/>
      <c r="C759" s="21"/>
      <c r="D759" s="21"/>
      <c r="E759" s="21"/>
      <c r="F759" s="23"/>
      <c r="G759" s="23"/>
      <c r="H759" s="23"/>
      <c r="I759" s="23"/>
      <c r="J759" s="23"/>
      <c r="K759" s="21"/>
      <c r="L759" s="27"/>
      <c r="M759" s="27"/>
      <c r="N759" s="27"/>
      <c r="O759" s="27"/>
      <c r="P759" s="27"/>
      <c r="Q759" s="27"/>
      <c r="R759" s="27"/>
      <c r="S759" s="27"/>
      <c r="T759" s="27"/>
      <c r="U759" s="27"/>
      <c r="V759" s="27"/>
      <c r="W759" s="27"/>
      <c r="X759" s="27"/>
      <c r="Y759" s="27"/>
      <c r="Z759" s="27"/>
      <c r="AA759" s="27"/>
      <c r="AB759" s="27"/>
      <c r="AC759" s="27"/>
      <c r="AD759" s="27"/>
      <c r="AE759" s="27"/>
      <c r="AF759" s="27"/>
      <c r="AG759" s="27"/>
      <c r="AH759" s="27"/>
      <c r="AI759" s="27"/>
      <c r="AJ759" s="27"/>
      <c r="AK759" s="27"/>
      <c r="AL759" s="27"/>
      <c r="AM759" s="27"/>
      <c r="AN759" s="27"/>
      <c r="AO759" s="27"/>
      <c r="AP759" s="27"/>
      <c r="AQ759" s="27"/>
      <c r="AR759" s="27"/>
      <c r="AS759" s="27"/>
      <c r="AT759" s="27"/>
      <c r="AU759" s="27"/>
      <c r="AV759" s="27"/>
      <c r="AW759" s="27"/>
      <c r="AX759" s="27"/>
      <c r="AY759" s="27"/>
      <c r="AZ759" s="27"/>
      <c r="BA759" s="27"/>
      <c r="BB759" s="27"/>
      <c r="BC759" s="27"/>
      <c r="BD759" s="27"/>
      <c r="BE759" s="27"/>
      <c r="BF759" s="27"/>
      <c r="BG759" s="27"/>
      <c r="BH759" s="27"/>
      <c r="BI759" s="27"/>
      <c r="BJ759" s="27"/>
      <c r="BK759" s="27"/>
      <c r="BL759" s="27"/>
      <c r="BM759" s="27"/>
      <c r="BN759" s="27"/>
      <c r="BO759" s="41"/>
      <c r="BP759" s="48"/>
    </row>
    <row r="760" spans="1:68" s="24" customFormat="1" x14ac:dyDescent="0.5">
      <c r="A760" s="178"/>
      <c r="B760" s="21"/>
      <c r="C760" s="21"/>
      <c r="D760" s="21"/>
      <c r="E760" s="21"/>
      <c r="F760" s="23"/>
      <c r="G760" s="23"/>
      <c r="H760" s="23"/>
      <c r="I760" s="23"/>
      <c r="J760" s="23"/>
      <c r="K760" s="21"/>
      <c r="L760" s="27"/>
      <c r="M760" s="27"/>
      <c r="N760" s="27"/>
      <c r="O760" s="27"/>
      <c r="P760" s="27"/>
      <c r="Q760" s="27"/>
      <c r="R760" s="27"/>
      <c r="S760" s="27"/>
      <c r="T760" s="27"/>
      <c r="U760" s="27"/>
      <c r="V760" s="27"/>
      <c r="W760" s="27"/>
      <c r="X760" s="27"/>
      <c r="Y760" s="27"/>
      <c r="Z760" s="27"/>
      <c r="AA760" s="27"/>
      <c r="AB760" s="27"/>
      <c r="AC760" s="27"/>
      <c r="AD760" s="27"/>
      <c r="AE760" s="27"/>
      <c r="AF760" s="27"/>
      <c r="AG760" s="27"/>
      <c r="AH760" s="27"/>
      <c r="AI760" s="27"/>
      <c r="AJ760" s="27"/>
      <c r="AK760" s="27"/>
      <c r="AL760" s="27"/>
      <c r="AM760" s="27"/>
      <c r="AN760" s="27"/>
      <c r="AO760" s="27"/>
      <c r="AP760" s="27"/>
      <c r="AQ760" s="27"/>
      <c r="AR760" s="27"/>
      <c r="AS760" s="27"/>
      <c r="AT760" s="27"/>
      <c r="AU760" s="27"/>
      <c r="AV760" s="27"/>
      <c r="AW760" s="27"/>
      <c r="AX760" s="27"/>
      <c r="AY760" s="27"/>
      <c r="AZ760" s="27"/>
      <c r="BA760" s="27"/>
      <c r="BB760" s="27"/>
      <c r="BC760" s="27"/>
      <c r="BD760" s="27"/>
      <c r="BE760" s="27"/>
      <c r="BF760" s="27"/>
      <c r="BG760" s="27"/>
      <c r="BH760" s="27"/>
      <c r="BI760" s="27"/>
      <c r="BJ760" s="27"/>
      <c r="BK760" s="27"/>
      <c r="BL760" s="27"/>
      <c r="BM760" s="27"/>
      <c r="BN760" s="27"/>
      <c r="BO760" s="41"/>
      <c r="BP760" s="48"/>
    </row>
    <row r="761" spans="1:68" s="24" customFormat="1" x14ac:dyDescent="0.5">
      <c r="A761" s="178"/>
      <c r="B761" s="21"/>
      <c r="C761" s="21"/>
      <c r="D761" s="21"/>
      <c r="E761" s="21"/>
      <c r="F761" s="23"/>
      <c r="G761" s="23"/>
      <c r="H761" s="23"/>
      <c r="I761" s="23"/>
      <c r="J761" s="23"/>
      <c r="K761" s="21"/>
      <c r="L761" s="27"/>
      <c r="M761" s="27"/>
      <c r="N761" s="27"/>
      <c r="O761" s="27"/>
      <c r="P761" s="27"/>
      <c r="Q761" s="27"/>
      <c r="R761" s="27"/>
      <c r="S761" s="27"/>
      <c r="T761" s="27"/>
      <c r="U761" s="27"/>
      <c r="V761" s="27"/>
      <c r="W761" s="27"/>
      <c r="X761" s="27"/>
      <c r="Y761" s="27"/>
      <c r="Z761" s="27"/>
      <c r="AA761" s="27"/>
      <c r="AB761" s="27"/>
      <c r="AC761" s="27"/>
      <c r="AD761" s="27"/>
      <c r="AE761" s="27"/>
      <c r="AF761" s="27"/>
      <c r="AG761" s="27"/>
      <c r="AH761" s="27"/>
      <c r="AI761" s="27"/>
      <c r="AJ761" s="27"/>
      <c r="AK761" s="27"/>
      <c r="AL761" s="27"/>
      <c r="AM761" s="27"/>
      <c r="AN761" s="27"/>
      <c r="AO761" s="27"/>
      <c r="AP761" s="27"/>
      <c r="AQ761" s="27"/>
      <c r="AR761" s="27"/>
      <c r="AS761" s="27"/>
      <c r="AT761" s="27"/>
      <c r="AU761" s="27"/>
      <c r="AV761" s="27"/>
      <c r="AW761" s="27"/>
      <c r="AX761" s="27"/>
      <c r="AY761" s="27"/>
      <c r="AZ761" s="27"/>
      <c r="BA761" s="27"/>
      <c r="BB761" s="27"/>
      <c r="BC761" s="27"/>
      <c r="BD761" s="27"/>
      <c r="BE761" s="27"/>
      <c r="BF761" s="27"/>
      <c r="BG761" s="27"/>
      <c r="BH761" s="27"/>
      <c r="BI761" s="27"/>
      <c r="BJ761" s="27"/>
      <c r="BK761" s="27"/>
      <c r="BL761" s="27"/>
      <c r="BM761" s="27"/>
      <c r="BN761" s="27"/>
      <c r="BO761" s="41"/>
      <c r="BP761" s="48"/>
    </row>
    <row r="762" spans="1:68" s="24" customFormat="1" x14ac:dyDescent="0.5">
      <c r="A762" s="178"/>
      <c r="B762" s="21"/>
      <c r="C762" s="21"/>
      <c r="D762" s="21"/>
      <c r="E762" s="21"/>
      <c r="F762" s="23"/>
      <c r="G762" s="23"/>
      <c r="H762" s="23"/>
      <c r="I762" s="23"/>
      <c r="J762" s="23"/>
      <c r="K762" s="21"/>
      <c r="L762" s="27"/>
      <c r="M762" s="27"/>
      <c r="N762" s="27"/>
      <c r="O762" s="27"/>
      <c r="P762" s="27"/>
      <c r="Q762" s="27"/>
      <c r="R762" s="27"/>
      <c r="S762" s="27"/>
      <c r="T762" s="27"/>
      <c r="U762" s="27"/>
      <c r="V762" s="27"/>
      <c r="W762" s="27"/>
      <c r="X762" s="27"/>
      <c r="Y762" s="27"/>
      <c r="Z762" s="27"/>
      <c r="AA762" s="27"/>
      <c r="AB762" s="27"/>
      <c r="AC762" s="27"/>
      <c r="AD762" s="27"/>
      <c r="AE762" s="27"/>
      <c r="AF762" s="27"/>
      <c r="AG762" s="27"/>
      <c r="AH762" s="27"/>
      <c r="AI762" s="27"/>
      <c r="AJ762" s="27"/>
      <c r="AK762" s="27"/>
      <c r="AL762" s="27"/>
      <c r="AM762" s="27"/>
      <c r="AN762" s="27"/>
      <c r="AO762" s="27"/>
      <c r="AP762" s="27"/>
      <c r="AQ762" s="27"/>
      <c r="AR762" s="27"/>
      <c r="AS762" s="27"/>
      <c r="AT762" s="27"/>
      <c r="AU762" s="27"/>
      <c r="AV762" s="27"/>
      <c r="AW762" s="27"/>
      <c r="AX762" s="27"/>
      <c r="AY762" s="27"/>
      <c r="AZ762" s="27"/>
      <c r="BA762" s="27"/>
      <c r="BB762" s="27"/>
      <c r="BC762" s="27"/>
      <c r="BD762" s="27"/>
      <c r="BE762" s="27"/>
      <c r="BF762" s="27"/>
      <c r="BG762" s="27"/>
      <c r="BH762" s="27"/>
      <c r="BI762" s="27"/>
      <c r="BJ762" s="27"/>
      <c r="BK762" s="27"/>
      <c r="BL762" s="27"/>
      <c r="BM762" s="27"/>
      <c r="BN762" s="27"/>
      <c r="BO762" s="41"/>
      <c r="BP762" s="48"/>
    </row>
    <row r="763" spans="1:68" s="24" customFormat="1" x14ac:dyDescent="0.5">
      <c r="A763" s="178"/>
      <c r="B763" s="21"/>
      <c r="C763" s="21"/>
      <c r="D763" s="21"/>
      <c r="E763" s="21"/>
      <c r="F763" s="23"/>
      <c r="G763" s="23"/>
      <c r="H763" s="23"/>
      <c r="I763" s="23"/>
      <c r="J763" s="23"/>
      <c r="K763" s="21"/>
      <c r="L763" s="27"/>
      <c r="M763" s="27"/>
      <c r="N763" s="27"/>
      <c r="O763" s="27"/>
      <c r="P763" s="27"/>
      <c r="Q763" s="27"/>
      <c r="R763" s="27"/>
      <c r="S763" s="27"/>
      <c r="T763" s="27"/>
      <c r="U763" s="27"/>
      <c r="V763" s="27"/>
      <c r="W763" s="27"/>
      <c r="X763" s="27"/>
      <c r="Y763" s="27"/>
      <c r="Z763" s="27"/>
      <c r="AA763" s="27"/>
      <c r="AB763" s="27"/>
      <c r="AC763" s="27"/>
      <c r="AD763" s="27"/>
      <c r="AE763" s="27"/>
      <c r="AF763" s="27"/>
      <c r="AG763" s="27"/>
      <c r="AH763" s="27"/>
      <c r="AI763" s="27"/>
      <c r="AJ763" s="27"/>
      <c r="AK763" s="27"/>
      <c r="AL763" s="27"/>
      <c r="AM763" s="27"/>
      <c r="AN763" s="27"/>
      <c r="AO763" s="27"/>
      <c r="AP763" s="27"/>
      <c r="AQ763" s="27"/>
      <c r="AR763" s="27"/>
      <c r="AS763" s="27"/>
      <c r="AT763" s="27"/>
      <c r="AU763" s="27"/>
      <c r="AV763" s="27"/>
      <c r="AW763" s="27"/>
      <c r="AX763" s="27"/>
      <c r="AY763" s="27"/>
      <c r="AZ763" s="27"/>
      <c r="BA763" s="27"/>
      <c r="BB763" s="27"/>
      <c r="BC763" s="27"/>
      <c r="BD763" s="27"/>
      <c r="BE763" s="27"/>
      <c r="BF763" s="27"/>
      <c r="BG763" s="27"/>
      <c r="BH763" s="27"/>
      <c r="BI763" s="27"/>
      <c r="BJ763" s="27"/>
      <c r="BK763" s="27"/>
      <c r="BL763" s="27"/>
      <c r="BM763" s="27"/>
      <c r="BN763" s="27"/>
      <c r="BO763" s="41"/>
      <c r="BP763" s="48"/>
    </row>
    <row r="764" spans="1:68" s="24" customFormat="1" x14ac:dyDescent="0.5">
      <c r="A764" s="178"/>
      <c r="B764" s="21"/>
      <c r="C764" s="21"/>
      <c r="D764" s="21"/>
      <c r="E764" s="21"/>
      <c r="F764" s="23"/>
      <c r="G764" s="23"/>
      <c r="H764" s="23"/>
      <c r="I764" s="23"/>
      <c r="J764" s="23"/>
      <c r="K764" s="21"/>
      <c r="L764" s="27"/>
      <c r="M764" s="27"/>
      <c r="N764" s="27"/>
      <c r="O764" s="27"/>
      <c r="P764" s="27"/>
      <c r="Q764" s="27"/>
      <c r="R764" s="27"/>
      <c r="S764" s="27"/>
      <c r="T764" s="27"/>
      <c r="U764" s="27"/>
      <c r="V764" s="27"/>
      <c r="W764" s="27"/>
      <c r="X764" s="27"/>
      <c r="Y764" s="27"/>
      <c r="Z764" s="27"/>
      <c r="AA764" s="27"/>
      <c r="AB764" s="27"/>
      <c r="AC764" s="27"/>
      <c r="AD764" s="27"/>
      <c r="AE764" s="27"/>
      <c r="AF764" s="27"/>
      <c r="AG764" s="27"/>
      <c r="AH764" s="27"/>
      <c r="AI764" s="27"/>
      <c r="AJ764" s="27"/>
      <c r="AK764" s="27"/>
      <c r="AL764" s="27"/>
      <c r="AM764" s="27"/>
      <c r="AN764" s="27"/>
      <c r="AO764" s="27"/>
      <c r="AP764" s="27"/>
      <c r="AQ764" s="27"/>
      <c r="AR764" s="27"/>
      <c r="AS764" s="27"/>
      <c r="AT764" s="27"/>
      <c r="AU764" s="27"/>
      <c r="AV764" s="27"/>
      <c r="AW764" s="27"/>
      <c r="AX764" s="27"/>
      <c r="AY764" s="27"/>
      <c r="AZ764" s="27"/>
      <c r="BA764" s="27"/>
      <c r="BB764" s="27"/>
      <c r="BC764" s="27"/>
      <c r="BD764" s="27"/>
      <c r="BE764" s="27"/>
      <c r="BF764" s="27"/>
      <c r="BG764" s="27"/>
      <c r="BH764" s="27"/>
      <c r="BI764" s="27"/>
      <c r="BJ764" s="27"/>
      <c r="BK764" s="27"/>
      <c r="BL764" s="27"/>
      <c r="BM764" s="27"/>
      <c r="BN764" s="27"/>
      <c r="BO764" s="41"/>
      <c r="BP764" s="48"/>
    </row>
    <row r="765" spans="1:68" s="24" customFormat="1" x14ac:dyDescent="0.5">
      <c r="A765" s="178"/>
      <c r="B765" s="21"/>
      <c r="C765" s="21"/>
      <c r="D765" s="21"/>
      <c r="E765" s="21"/>
      <c r="F765" s="23"/>
      <c r="G765" s="23"/>
      <c r="H765" s="23"/>
      <c r="I765" s="23"/>
      <c r="J765" s="23"/>
      <c r="K765" s="21"/>
      <c r="L765" s="27"/>
      <c r="M765" s="27"/>
      <c r="N765" s="27"/>
      <c r="O765" s="27"/>
      <c r="P765" s="27"/>
      <c r="Q765" s="27"/>
      <c r="R765" s="27"/>
      <c r="S765" s="27"/>
      <c r="T765" s="27"/>
      <c r="U765" s="27"/>
      <c r="V765" s="27"/>
      <c r="W765" s="27"/>
      <c r="X765" s="27"/>
      <c r="Y765" s="27"/>
      <c r="Z765" s="27"/>
      <c r="AA765" s="27"/>
      <c r="AB765" s="27"/>
      <c r="AC765" s="27"/>
      <c r="AD765" s="27"/>
      <c r="AE765" s="27"/>
      <c r="AF765" s="27"/>
      <c r="AG765" s="27"/>
      <c r="AH765" s="27"/>
      <c r="AI765" s="27"/>
      <c r="AJ765" s="27"/>
      <c r="AK765" s="27"/>
      <c r="AL765" s="27"/>
      <c r="AM765" s="27"/>
      <c r="AN765" s="27"/>
      <c r="AO765" s="27"/>
      <c r="AP765" s="27"/>
      <c r="AQ765" s="27"/>
      <c r="AR765" s="27"/>
      <c r="AS765" s="27"/>
      <c r="AT765" s="27"/>
      <c r="AU765" s="27"/>
      <c r="AV765" s="27"/>
      <c r="AW765" s="27"/>
      <c r="AX765" s="27"/>
      <c r="AY765" s="27"/>
      <c r="AZ765" s="27"/>
      <c r="BA765" s="27"/>
      <c r="BB765" s="27"/>
      <c r="BC765" s="27"/>
      <c r="BD765" s="27"/>
      <c r="BE765" s="27"/>
      <c r="BF765" s="27"/>
      <c r="BG765" s="27"/>
      <c r="BH765" s="27"/>
      <c r="BI765" s="27"/>
      <c r="BJ765" s="27"/>
      <c r="BK765" s="27"/>
      <c r="BL765" s="27"/>
      <c r="BM765" s="27"/>
      <c r="BN765" s="27"/>
      <c r="BO765" s="41"/>
      <c r="BP765" s="48"/>
    </row>
    <row r="766" spans="1:68" s="24" customFormat="1" x14ac:dyDescent="0.5">
      <c r="A766" s="178"/>
      <c r="B766" s="21"/>
      <c r="C766" s="21"/>
      <c r="D766" s="21"/>
      <c r="E766" s="21"/>
      <c r="F766" s="23"/>
      <c r="G766" s="23"/>
      <c r="H766" s="23"/>
      <c r="I766" s="23"/>
      <c r="J766" s="23"/>
      <c r="K766" s="21"/>
      <c r="L766" s="27"/>
      <c r="M766" s="27"/>
      <c r="N766" s="27"/>
      <c r="O766" s="27"/>
      <c r="P766" s="27"/>
      <c r="Q766" s="27"/>
      <c r="R766" s="27"/>
      <c r="S766" s="27"/>
      <c r="T766" s="27"/>
      <c r="U766" s="27"/>
      <c r="V766" s="27"/>
      <c r="W766" s="27"/>
      <c r="X766" s="27"/>
      <c r="Y766" s="27"/>
      <c r="Z766" s="27"/>
      <c r="AA766" s="27"/>
      <c r="AB766" s="27"/>
      <c r="AC766" s="27"/>
      <c r="AD766" s="27"/>
      <c r="AE766" s="27"/>
      <c r="AF766" s="27"/>
      <c r="AG766" s="27"/>
      <c r="AH766" s="27"/>
      <c r="AI766" s="27"/>
      <c r="AJ766" s="27"/>
      <c r="AK766" s="27"/>
      <c r="AL766" s="27"/>
      <c r="AM766" s="27"/>
      <c r="AN766" s="27"/>
      <c r="AO766" s="27"/>
      <c r="AP766" s="27"/>
      <c r="AQ766" s="27"/>
      <c r="AR766" s="27"/>
      <c r="AS766" s="27"/>
      <c r="AT766" s="27"/>
      <c r="AU766" s="27"/>
      <c r="AV766" s="27"/>
      <c r="AW766" s="27"/>
      <c r="AX766" s="27"/>
      <c r="AY766" s="27"/>
      <c r="AZ766" s="27"/>
      <c r="BA766" s="27"/>
      <c r="BB766" s="27"/>
      <c r="BC766" s="27"/>
      <c r="BD766" s="27"/>
      <c r="BE766" s="27"/>
      <c r="BF766" s="27"/>
      <c r="BG766" s="27"/>
      <c r="BH766" s="27"/>
      <c r="BI766" s="27"/>
      <c r="BJ766" s="27"/>
      <c r="BK766" s="27"/>
      <c r="BL766" s="27"/>
      <c r="BM766" s="27"/>
      <c r="BN766" s="27"/>
      <c r="BO766" s="41"/>
      <c r="BP766" s="48"/>
    </row>
    <row r="767" spans="1:68" s="24" customFormat="1" x14ac:dyDescent="0.5">
      <c r="A767" s="178"/>
      <c r="B767" s="21"/>
      <c r="C767" s="21"/>
      <c r="D767" s="21"/>
      <c r="E767" s="21"/>
      <c r="F767" s="23"/>
      <c r="G767" s="23"/>
      <c r="H767" s="23"/>
      <c r="I767" s="23"/>
      <c r="J767" s="23"/>
      <c r="K767" s="21"/>
      <c r="L767" s="27"/>
      <c r="M767" s="27"/>
      <c r="N767" s="27"/>
      <c r="O767" s="27"/>
      <c r="P767" s="27"/>
      <c r="Q767" s="27"/>
      <c r="R767" s="27"/>
      <c r="S767" s="27"/>
      <c r="T767" s="27"/>
      <c r="U767" s="27"/>
      <c r="V767" s="27"/>
      <c r="W767" s="27"/>
      <c r="X767" s="27"/>
      <c r="Y767" s="27"/>
      <c r="Z767" s="27"/>
      <c r="AA767" s="27"/>
      <c r="AB767" s="27"/>
      <c r="AC767" s="27"/>
      <c r="AD767" s="27"/>
      <c r="AE767" s="27"/>
      <c r="AF767" s="27"/>
      <c r="AG767" s="27"/>
      <c r="AH767" s="27"/>
      <c r="AI767" s="27"/>
      <c r="AJ767" s="27"/>
      <c r="AK767" s="27"/>
      <c r="AL767" s="27"/>
      <c r="AM767" s="27"/>
      <c r="AN767" s="27"/>
      <c r="AO767" s="27"/>
      <c r="AP767" s="27"/>
      <c r="AQ767" s="27"/>
      <c r="AR767" s="27"/>
      <c r="AS767" s="27"/>
      <c r="AT767" s="27"/>
      <c r="AU767" s="27"/>
      <c r="AV767" s="27"/>
      <c r="AW767" s="27"/>
      <c r="AX767" s="27"/>
      <c r="AY767" s="27"/>
      <c r="AZ767" s="27"/>
      <c r="BA767" s="27"/>
      <c r="BB767" s="27"/>
      <c r="BC767" s="27"/>
      <c r="BD767" s="27"/>
      <c r="BE767" s="27"/>
      <c r="BF767" s="27"/>
      <c r="BG767" s="27"/>
      <c r="BH767" s="27"/>
      <c r="BI767" s="27"/>
      <c r="BJ767" s="27"/>
      <c r="BK767" s="27"/>
      <c r="BL767" s="27"/>
      <c r="BM767" s="27"/>
      <c r="BN767" s="27"/>
      <c r="BO767" s="41"/>
      <c r="BP767" s="48"/>
    </row>
    <row r="768" spans="1:68" s="24" customFormat="1" x14ac:dyDescent="0.5">
      <c r="A768" s="178"/>
      <c r="B768" s="21"/>
      <c r="C768" s="21"/>
      <c r="D768" s="21"/>
      <c r="E768" s="21"/>
      <c r="F768" s="23"/>
      <c r="G768" s="23"/>
      <c r="H768" s="23"/>
      <c r="I768" s="23"/>
      <c r="J768" s="23"/>
      <c r="K768" s="21"/>
      <c r="L768" s="27"/>
      <c r="M768" s="27"/>
      <c r="N768" s="27"/>
      <c r="O768" s="27"/>
      <c r="P768" s="27"/>
      <c r="Q768" s="27"/>
      <c r="R768" s="27"/>
      <c r="S768" s="27"/>
      <c r="T768" s="27"/>
      <c r="U768" s="27"/>
      <c r="V768" s="27"/>
      <c r="W768" s="27"/>
      <c r="X768" s="27"/>
      <c r="Y768" s="27"/>
      <c r="Z768" s="27"/>
      <c r="AA768" s="27"/>
      <c r="AB768" s="27"/>
      <c r="AC768" s="27"/>
      <c r="AD768" s="27"/>
      <c r="AE768" s="27"/>
      <c r="AF768" s="27"/>
      <c r="AG768" s="27"/>
      <c r="AH768" s="27"/>
      <c r="AI768" s="27"/>
      <c r="AJ768" s="27"/>
      <c r="AK768" s="27"/>
      <c r="AL768" s="27"/>
      <c r="AM768" s="27"/>
      <c r="AN768" s="27"/>
      <c r="AO768" s="27"/>
      <c r="AP768" s="27"/>
      <c r="AQ768" s="27"/>
      <c r="AR768" s="27"/>
      <c r="AS768" s="27"/>
      <c r="AT768" s="27"/>
      <c r="AU768" s="27"/>
      <c r="AV768" s="27"/>
      <c r="AW768" s="27"/>
      <c r="AX768" s="27"/>
      <c r="AY768" s="27"/>
      <c r="AZ768" s="27"/>
      <c r="BA768" s="27"/>
      <c r="BB768" s="27"/>
      <c r="BC768" s="27"/>
      <c r="BD768" s="27"/>
      <c r="BE768" s="27"/>
      <c r="BF768" s="27"/>
      <c r="BG768" s="27"/>
      <c r="BH768" s="27"/>
      <c r="BI768" s="27"/>
      <c r="BJ768" s="27"/>
      <c r="BK768" s="27"/>
      <c r="BL768" s="27"/>
      <c r="BM768" s="27"/>
      <c r="BN768" s="27"/>
      <c r="BO768" s="41"/>
      <c r="BP768" s="48"/>
    </row>
    <row r="769" spans="1:68" s="24" customFormat="1" x14ac:dyDescent="0.5">
      <c r="A769" s="178"/>
      <c r="B769" s="21"/>
      <c r="C769" s="21"/>
      <c r="D769" s="21"/>
      <c r="E769" s="21"/>
      <c r="F769" s="23"/>
      <c r="G769" s="23"/>
      <c r="H769" s="23"/>
      <c r="I769" s="23"/>
      <c r="J769" s="23"/>
      <c r="K769" s="21"/>
      <c r="L769" s="27"/>
      <c r="M769" s="27"/>
      <c r="N769" s="27"/>
      <c r="O769" s="27"/>
      <c r="P769" s="27"/>
      <c r="Q769" s="27"/>
      <c r="R769" s="27"/>
      <c r="S769" s="27"/>
      <c r="T769" s="27"/>
      <c r="U769" s="27"/>
      <c r="V769" s="27"/>
      <c r="W769" s="27"/>
      <c r="X769" s="27"/>
      <c r="Y769" s="27"/>
      <c r="Z769" s="27"/>
      <c r="AA769" s="27"/>
      <c r="AB769" s="27"/>
      <c r="AC769" s="27"/>
      <c r="AD769" s="27"/>
      <c r="AE769" s="27"/>
      <c r="AF769" s="27"/>
      <c r="AG769" s="27"/>
      <c r="AH769" s="27"/>
      <c r="AI769" s="27"/>
      <c r="AJ769" s="27"/>
      <c r="AK769" s="27"/>
      <c r="AL769" s="27"/>
      <c r="AM769" s="27"/>
      <c r="AN769" s="27"/>
      <c r="AO769" s="27"/>
      <c r="AP769" s="27"/>
      <c r="AQ769" s="27"/>
      <c r="AR769" s="27"/>
      <c r="AS769" s="27"/>
      <c r="AT769" s="27"/>
      <c r="AU769" s="27"/>
      <c r="AV769" s="27"/>
      <c r="AW769" s="27"/>
      <c r="AX769" s="27"/>
      <c r="AY769" s="27"/>
      <c r="AZ769" s="27"/>
      <c r="BA769" s="27"/>
      <c r="BB769" s="27"/>
      <c r="BC769" s="27"/>
      <c r="BD769" s="27"/>
      <c r="BE769" s="27"/>
      <c r="BF769" s="27"/>
      <c r="BG769" s="27"/>
      <c r="BH769" s="27"/>
      <c r="BI769" s="27"/>
      <c r="BJ769" s="27"/>
      <c r="BK769" s="27"/>
      <c r="BL769" s="27"/>
      <c r="BM769" s="27"/>
      <c r="BN769" s="27"/>
      <c r="BO769" s="41"/>
      <c r="BP769" s="48"/>
    </row>
    <row r="770" spans="1:68" s="24" customFormat="1" x14ac:dyDescent="0.5">
      <c r="A770" s="178"/>
      <c r="B770" s="21"/>
      <c r="C770" s="21"/>
      <c r="D770" s="21"/>
      <c r="E770" s="21"/>
      <c r="F770" s="23"/>
      <c r="G770" s="23"/>
      <c r="H770" s="23"/>
      <c r="I770" s="23"/>
      <c r="J770" s="23"/>
      <c r="K770" s="21"/>
      <c r="L770" s="27"/>
      <c r="M770" s="27"/>
      <c r="N770" s="27"/>
      <c r="O770" s="27"/>
      <c r="P770" s="27"/>
      <c r="Q770" s="27"/>
      <c r="R770" s="27"/>
      <c r="S770" s="27"/>
      <c r="T770" s="27"/>
      <c r="U770" s="27"/>
      <c r="V770" s="27"/>
      <c r="W770" s="27"/>
      <c r="X770" s="27"/>
      <c r="Y770" s="27"/>
      <c r="Z770" s="27"/>
      <c r="AA770" s="27"/>
      <c r="AB770" s="27"/>
      <c r="AC770" s="27"/>
      <c r="AD770" s="27"/>
      <c r="AE770" s="27"/>
      <c r="AF770" s="27"/>
      <c r="AG770" s="27"/>
      <c r="AH770" s="27"/>
      <c r="AI770" s="27"/>
      <c r="AJ770" s="27"/>
      <c r="AK770" s="27"/>
      <c r="AL770" s="27"/>
      <c r="AM770" s="27"/>
      <c r="AN770" s="27"/>
      <c r="AO770" s="27"/>
      <c r="AP770" s="27"/>
      <c r="AQ770" s="27"/>
      <c r="AR770" s="27"/>
      <c r="AS770" s="27"/>
      <c r="AT770" s="27"/>
      <c r="AU770" s="27"/>
      <c r="AV770" s="27"/>
      <c r="AW770" s="27"/>
      <c r="AX770" s="27"/>
      <c r="AY770" s="27"/>
      <c r="AZ770" s="27"/>
      <c r="BA770" s="27"/>
      <c r="BB770" s="27"/>
      <c r="BC770" s="27"/>
      <c r="BD770" s="27"/>
      <c r="BE770" s="27"/>
      <c r="BF770" s="27"/>
      <c r="BG770" s="27"/>
      <c r="BH770" s="27"/>
      <c r="BI770" s="27"/>
      <c r="BJ770" s="27"/>
      <c r="BK770" s="27"/>
      <c r="BL770" s="27"/>
      <c r="BM770" s="27"/>
      <c r="BN770" s="27"/>
      <c r="BO770" s="41"/>
      <c r="BP770" s="48"/>
    </row>
    <row r="771" spans="1:68" s="24" customFormat="1" x14ac:dyDescent="0.5">
      <c r="A771" s="178"/>
      <c r="B771" s="21"/>
      <c r="C771" s="21"/>
      <c r="D771" s="21"/>
      <c r="E771" s="21"/>
      <c r="F771" s="23"/>
      <c r="G771" s="23"/>
      <c r="H771" s="23"/>
      <c r="I771" s="23"/>
      <c r="J771" s="23"/>
      <c r="K771" s="21"/>
      <c r="L771" s="27"/>
      <c r="M771" s="27"/>
      <c r="N771" s="27"/>
      <c r="O771" s="27"/>
      <c r="P771" s="27"/>
      <c r="Q771" s="27"/>
      <c r="R771" s="27"/>
      <c r="S771" s="27"/>
      <c r="T771" s="27"/>
      <c r="U771" s="27"/>
      <c r="V771" s="27"/>
      <c r="W771" s="27"/>
      <c r="X771" s="27"/>
      <c r="Y771" s="27"/>
      <c r="Z771" s="27"/>
      <c r="AA771" s="27"/>
      <c r="AB771" s="27"/>
      <c r="AC771" s="27"/>
      <c r="AD771" s="27"/>
      <c r="AE771" s="27"/>
      <c r="AF771" s="27"/>
      <c r="AG771" s="27"/>
      <c r="AH771" s="27"/>
      <c r="AI771" s="27"/>
      <c r="AJ771" s="27"/>
      <c r="AK771" s="27"/>
      <c r="AL771" s="27"/>
      <c r="AM771" s="27"/>
      <c r="AN771" s="27"/>
      <c r="AO771" s="27"/>
      <c r="AP771" s="27"/>
      <c r="AQ771" s="27"/>
      <c r="AR771" s="27"/>
      <c r="AS771" s="27"/>
      <c r="AT771" s="27"/>
      <c r="AU771" s="27"/>
      <c r="AV771" s="27"/>
      <c r="AW771" s="27"/>
      <c r="AX771" s="27"/>
      <c r="AY771" s="27"/>
      <c r="AZ771" s="27"/>
      <c r="BA771" s="27"/>
      <c r="BB771" s="27"/>
      <c r="BC771" s="27"/>
      <c r="BD771" s="27"/>
      <c r="BE771" s="27"/>
      <c r="BF771" s="27"/>
      <c r="BG771" s="27"/>
      <c r="BH771" s="27"/>
      <c r="BI771" s="27"/>
      <c r="BJ771" s="27"/>
      <c r="BK771" s="27"/>
      <c r="BL771" s="27"/>
      <c r="BM771" s="27"/>
      <c r="BN771" s="27"/>
      <c r="BO771" s="41"/>
      <c r="BP771" s="48"/>
    </row>
    <row r="772" spans="1:68" s="24" customFormat="1" x14ac:dyDescent="0.5">
      <c r="A772" s="178"/>
      <c r="B772" s="21"/>
      <c r="C772" s="21"/>
      <c r="D772" s="21"/>
      <c r="E772" s="21"/>
      <c r="F772" s="23"/>
      <c r="G772" s="23"/>
      <c r="H772" s="23"/>
      <c r="I772" s="23"/>
      <c r="J772" s="23"/>
      <c r="K772" s="21"/>
      <c r="L772" s="27"/>
      <c r="M772" s="27"/>
      <c r="N772" s="27"/>
      <c r="O772" s="27"/>
      <c r="P772" s="27"/>
      <c r="Q772" s="27"/>
      <c r="R772" s="27"/>
      <c r="S772" s="27"/>
      <c r="T772" s="27"/>
      <c r="U772" s="27"/>
      <c r="V772" s="27"/>
      <c r="W772" s="27"/>
      <c r="X772" s="27"/>
      <c r="Y772" s="27"/>
      <c r="Z772" s="27"/>
      <c r="AA772" s="27"/>
      <c r="AB772" s="27"/>
      <c r="AC772" s="27"/>
      <c r="AD772" s="27"/>
      <c r="AE772" s="27"/>
      <c r="AF772" s="27"/>
      <c r="AG772" s="27"/>
      <c r="AH772" s="27"/>
      <c r="AI772" s="27"/>
      <c r="AJ772" s="27"/>
      <c r="AK772" s="27"/>
      <c r="AL772" s="27"/>
      <c r="AM772" s="27"/>
      <c r="AN772" s="27"/>
      <c r="AO772" s="27"/>
      <c r="AP772" s="27"/>
      <c r="AQ772" s="27"/>
      <c r="AR772" s="27"/>
      <c r="AS772" s="27"/>
      <c r="AT772" s="27"/>
      <c r="AU772" s="27"/>
      <c r="AV772" s="27"/>
      <c r="AW772" s="27"/>
      <c r="AX772" s="27"/>
      <c r="AY772" s="27"/>
      <c r="AZ772" s="27"/>
      <c r="BA772" s="27"/>
      <c r="BB772" s="27"/>
      <c r="BC772" s="27"/>
      <c r="BD772" s="27"/>
      <c r="BE772" s="27"/>
      <c r="BF772" s="27"/>
      <c r="BG772" s="27"/>
      <c r="BH772" s="27"/>
      <c r="BI772" s="27"/>
      <c r="BJ772" s="27"/>
      <c r="BK772" s="27"/>
      <c r="BL772" s="27"/>
      <c r="BM772" s="27"/>
      <c r="BN772" s="27"/>
      <c r="BO772" s="41"/>
      <c r="BP772" s="48"/>
    </row>
    <row r="773" spans="1:68" s="24" customFormat="1" x14ac:dyDescent="0.5">
      <c r="A773" s="178"/>
      <c r="B773" s="21"/>
      <c r="C773" s="21"/>
      <c r="D773" s="21"/>
      <c r="E773" s="21"/>
      <c r="F773" s="23"/>
      <c r="G773" s="23"/>
      <c r="H773" s="23"/>
      <c r="I773" s="23"/>
      <c r="J773" s="23"/>
      <c r="K773" s="21"/>
      <c r="L773" s="27"/>
      <c r="M773" s="27"/>
      <c r="N773" s="27"/>
      <c r="O773" s="27"/>
      <c r="P773" s="27"/>
      <c r="Q773" s="27"/>
      <c r="R773" s="27"/>
      <c r="S773" s="27"/>
      <c r="T773" s="27"/>
      <c r="U773" s="27"/>
      <c r="V773" s="27"/>
      <c r="W773" s="27"/>
      <c r="X773" s="27"/>
      <c r="Y773" s="27"/>
      <c r="Z773" s="27"/>
      <c r="AA773" s="27"/>
      <c r="AB773" s="27"/>
      <c r="AC773" s="27"/>
      <c r="AD773" s="27"/>
      <c r="AE773" s="27"/>
      <c r="AF773" s="27"/>
      <c r="AG773" s="27"/>
      <c r="AH773" s="27"/>
      <c r="AI773" s="27"/>
      <c r="AJ773" s="27"/>
      <c r="AK773" s="27"/>
      <c r="AL773" s="27"/>
      <c r="AM773" s="27"/>
      <c r="AN773" s="27"/>
      <c r="AO773" s="27"/>
      <c r="AP773" s="27"/>
      <c r="AQ773" s="27"/>
      <c r="AR773" s="27"/>
      <c r="AS773" s="27"/>
      <c r="AT773" s="27"/>
      <c r="AU773" s="27"/>
      <c r="AV773" s="27"/>
      <c r="AW773" s="27"/>
      <c r="AX773" s="27"/>
      <c r="AY773" s="27"/>
      <c r="AZ773" s="27"/>
      <c r="BA773" s="27"/>
      <c r="BB773" s="27"/>
      <c r="BC773" s="27"/>
      <c r="BD773" s="27"/>
      <c r="BE773" s="27"/>
      <c r="BF773" s="27"/>
      <c r="BG773" s="27"/>
      <c r="BH773" s="27"/>
      <c r="BI773" s="27"/>
      <c r="BJ773" s="27"/>
      <c r="BK773" s="27"/>
      <c r="BL773" s="27"/>
      <c r="BM773" s="27"/>
      <c r="BN773" s="27"/>
      <c r="BO773" s="41"/>
      <c r="BP773" s="48"/>
    </row>
    <row r="774" spans="1:68" s="24" customFormat="1" x14ac:dyDescent="0.5">
      <c r="A774" s="178"/>
      <c r="B774" s="21"/>
      <c r="C774" s="21"/>
      <c r="D774" s="21"/>
      <c r="E774" s="21"/>
      <c r="F774" s="23"/>
      <c r="G774" s="23"/>
      <c r="H774" s="23"/>
      <c r="I774" s="23"/>
      <c r="J774" s="23"/>
      <c r="K774" s="21"/>
      <c r="L774" s="27"/>
      <c r="M774" s="27"/>
      <c r="N774" s="27"/>
      <c r="O774" s="27"/>
      <c r="P774" s="27"/>
      <c r="Q774" s="27"/>
      <c r="R774" s="27"/>
      <c r="S774" s="27"/>
      <c r="T774" s="27"/>
      <c r="U774" s="27"/>
      <c r="V774" s="27"/>
      <c r="W774" s="27"/>
      <c r="X774" s="27"/>
      <c r="Y774" s="27"/>
      <c r="Z774" s="27"/>
      <c r="AA774" s="27"/>
      <c r="AB774" s="27"/>
      <c r="AC774" s="27"/>
      <c r="AD774" s="27"/>
      <c r="AE774" s="27"/>
      <c r="AF774" s="27"/>
      <c r="AG774" s="27"/>
      <c r="AH774" s="27"/>
      <c r="AI774" s="27"/>
      <c r="AJ774" s="27"/>
      <c r="AK774" s="27"/>
      <c r="AL774" s="27"/>
      <c r="AM774" s="27"/>
      <c r="AN774" s="27"/>
      <c r="AO774" s="27"/>
      <c r="AP774" s="27"/>
      <c r="AQ774" s="27"/>
      <c r="AR774" s="27"/>
      <c r="AS774" s="27"/>
      <c r="AT774" s="27"/>
      <c r="AU774" s="27"/>
      <c r="AV774" s="27"/>
      <c r="AW774" s="27"/>
      <c r="AX774" s="27"/>
      <c r="AY774" s="27"/>
      <c r="AZ774" s="27"/>
      <c r="BA774" s="27"/>
      <c r="BB774" s="27"/>
      <c r="BC774" s="27"/>
      <c r="BD774" s="27"/>
      <c r="BE774" s="27"/>
      <c r="BF774" s="27"/>
      <c r="BG774" s="27"/>
      <c r="BH774" s="27"/>
      <c r="BI774" s="27"/>
      <c r="BJ774" s="27"/>
      <c r="BK774" s="27"/>
      <c r="BL774" s="27"/>
      <c r="BM774" s="27"/>
      <c r="BN774" s="27"/>
      <c r="BO774" s="41"/>
      <c r="BP774" s="48"/>
    </row>
    <row r="775" spans="1:68" s="24" customFormat="1" x14ac:dyDescent="0.5">
      <c r="A775" s="178"/>
      <c r="B775" s="21"/>
      <c r="C775" s="21"/>
      <c r="D775" s="21"/>
      <c r="E775" s="21"/>
      <c r="F775" s="23"/>
      <c r="G775" s="23"/>
      <c r="H775" s="23"/>
      <c r="I775" s="23"/>
      <c r="J775" s="23"/>
      <c r="K775" s="21"/>
      <c r="L775" s="27"/>
      <c r="M775" s="27"/>
      <c r="N775" s="27"/>
      <c r="O775" s="27"/>
      <c r="P775" s="27"/>
      <c r="Q775" s="27"/>
      <c r="R775" s="27"/>
      <c r="S775" s="27"/>
      <c r="T775" s="27"/>
      <c r="U775" s="27"/>
      <c r="V775" s="27"/>
      <c r="W775" s="27"/>
      <c r="X775" s="27"/>
      <c r="Y775" s="27"/>
      <c r="Z775" s="27"/>
      <c r="AA775" s="27"/>
      <c r="AB775" s="27"/>
      <c r="AC775" s="27"/>
      <c r="AD775" s="27"/>
      <c r="AE775" s="27"/>
      <c r="AF775" s="27"/>
      <c r="AG775" s="27"/>
      <c r="AH775" s="27"/>
      <c r="AI775" s="27"/>
      <c r="AJ775" s="27"/>
      <c r="AK775" s="27"/>
      <c r="AL775" s="27"/>
      <c r="AM775" s="27"/>
      <c r="AN775" s="27"/>
      <c r="AO775" s="27"/>
      <c r="AP775" s="27"/>
      <c r="AQ775" s="27"/>
      <c r="AR775" s="27"/>
      <c r="AS775" s="27"/>
      <c r="AT775" s="27"/>
      <c r="AU775" s="27"/>
      <c r="AV775" s="27"/>
      <c r="AW775" s="27"/>
      <c r="AX775" s="27"/>
      <c r="AY775" s="27"/>
      <c r="AZ775" s="27"/>
      <c r="BA775" s="27"/>
      <c r="BB775" s="27"/>
      <c r="BC775" s="27"/>
      <c r="BD775" s="27"/>
      <c r="BE775" s="27"/>
      <c r="BF775" s="27"/>
      <c r="BG775" s="27"/>
      <c r="BH775" s="27"/>
      <c r="BI775" s="27"/>
      <c r="BJ775" s="27"/>
      <c r="BK775" s="27"/>
      <c r="BL775" s="27"/>
      <c r="BM775" s="27"/>
      <c r="BN775" s="27"/>
      <c r="BO775" s="41"/>
      <c r="BP775" s="48"/>
    </row>
    <row r="776" spans="1:68" s="24" customFormat="1" x14ac:dyDescent="0.5">
      <c r="A776" s="178"/>
      <c r="B776" s="21"/>
      <c r="C776" s="21"/>
      <c r="D776" s="21"/>
      <c r="E776" s="21"/>
      <c r="F776" s="23"/>
      <c r="G776" s="23"/>
      <c r="H776" s="23"/>
      <c r="I776" s="23"/>
      <c r="J776" s="23"/>
      <c r="K776" s="21"/>
      <c r="L776" s="27"/>
      <c r="M776" s="27"/>
      <c r="N776" s="27"/>
      <c r="O776" s="27"/>
      <c r="P776" s="27"/>
      <c r="Q776" s="27"/>
      <c r="R776" s="27"/>
      <c r="S776" s="27"/>
      <c r="T776" s="27"/>
      <c r="U776" s="27"/>
      <c r="V776" s="27"/>
      <c r="W776" s="27"/>
      <c r="X776" s="27"/>
      <c r="Y776" s="27"/>
      <c r="Z776" s="27"/>
      <c r="AA776" s="27"/>
      <c r="AB776" s="27"/>
      <c r="AC776" s="27"/>
      <c r="AD776" s="27"/>
      <c r="AE776" s="27"/>
      <c r="AF776" s="27"/>
      <c r="AG776" s="27"/>
      <c r="AH776" s="27"/>
      <c r="AI776" s="27"/>
      <c r="AJ776" s="27"/>
      <c r="AK776" s="27"/>
      <c r="AL776" s="27"/>
      <c r="AM776" s="27"/>
      <c r="AN776" s="27"/>
      <c r="AO776" s="27"/>
      <c r="AP776" s="27"/>
      <c r="AQ776" s="27"/>
      <c r="AR776" s="27"/>
      <c r="AS776" s="27"/>
      <c r="AT776" s="27"/>
      <c r="AU776" s="27"/>
      <c r="AV776" s="27"/>
      <c r="AW776" s="27"/>
      <c r="AX776" s="27"/>
      <c r="AY776" s="27"/>
      <c r="AZ776" s="27"/>
      <c r="BA776" s="27"/>
      <c r="BB776" s="27"/>
      <c r="BC776" s="27"/>
      <c r="BD776" s="27"/>
      <c r="BE776" s="27"/>
      <c r="BF776" s="27"/>
      <c r="BG776" s="27"/>
      <c r="BH776" s="27"/>
      <c r="BI776" s="27"/>
      <c r="BJ776" s="27"/>
      <c r="BK776" s="27"/>
      <c r="BL776" s="27"/>
      <c r="BM776" s="27"/>
      <c r="BN776" s="27"/>
      <c r="BO776" s="41"/>
      <c r="BP776" s="48"/>
    </row>
    <row r="777" spans="1:68" s="24" customFormat="1" x14ac:dyDescent="0.5">
      <c r="A777" s="178"/>
      <c r="B777" s="21"/>
      <c r="C777" s="21"/>
      <c r="D777" s="21"/>
      <c r="E777" s="21"/>
      <c r="F777" s="23"/>
      <c r="G777" s="23"/>
      <c r="H777" s="23"/>
      <c r="I777" s="23"/>
      <c r="J777" s="23"/>
      <c r="K777" s="21"/>
      <c r="L777" s="27"/>
      <c r="M777" s="27"/>
      <c r="N777" s="27"/>
      <c r="O777" s="27"/>
      <c r="P777" s="27"/>
      <c r="Q777" s="27"/>
      <c r="R777" s="27"/>
      <c r="S777" s="27"/>
      <c r="T777" s="27"/>
      <c r="U777" s="27"/>
      <c r="V777" s="27"/>
      <c r="W777" s="27"/>
      <c r="X777" s="27"/>
      <c r="Y777" s="27"/>
      <c r="Z777" s="27"/>
      <c r="AA777" s="27"/>
      <c r="AB777" s="27"/>
      <c r="AC777" s="27"/>
      <c r="AD777" s="27"/>
      <c r="AE777" s="27"/>
      <c r="AF777" s="27"/>
      <c r="AG777" s="27"/>
      <c r="AH777" s="27"/>
      <c r="AI777" s="27"/>
      <c r="AJ777" s="27"/>
      <c r="AK777" s="27"/>
      <c r="AL777" s="27"/>
      <c r="AM777" s="27"/>
      <c r="AN777" s="27"/>
      <c r="AO777" s="27"/>
      <c r="AP777" s="27"/>
      <c r="AQ777" s="27"/>
      <c r="AR777" s="27"/>
      <c r="AS777" s="27"/>
      <c r="AT777" s="27"/>
      <c r="AU777" s="27"/>
      <c r="AV777" s="27"/>
      <c r="AW777" s="27"/>
      <c r="AX777" s="27"/>
      <c r="AY777" s="27"/>
      <c r="AZ777" s="27"/>
      <c r="BA777" s="27"/>
      <c r="BB777" s="27"/>
      <c r="BC777" s="27"/>
      <c r="BD777" s="27"/>
      <c r="BE777" s="27"/>
      <c r="BF777" s="27"/>
      <c r="BG777" s="27"/>
      <c r="BH777" s="27"/>
      <c r="BI777" s="27"/>
      <c r="BJ777" s="27"/>
      <c r="BK777" s="27"/>
      <c r="BL777" s="27"/>
      <c r="BM777" s="27"/>
      <c r="BN777" s="27"/>
      <c r="BO777" s="41"/>
      <c r="BP777" s="48"/>
    </row>
    <row r="778" spans="1:68" s="24" customFormat="1" x14ac:dyDescent="0.5">
      <c r="A778" s="178"/>
      <c r="B778" s="21"/>
      <c r="C778" s="21"/>
      <c r="D778" s="21"/>
      <c r="E778" s="21"/>
      <c r="F778" s="23"/>
      <c r="G778" s="23"/>
      <c r="H778" s="23"/>
      <c r="I778" s="23"/>
      <c r="J778" s="23"/>
      <c r="K778" s="21"/>
      <c r="L778" s="27"/>
      <c r="M778" s="27"/>
      <c r="N778" s="27"/>
      <c r="O778" s="27"/>
      <c r="P778" s="27"/>
      <c r="Q778" s="27"/>
      <c r="R778" s="27"/>
      <c r="S778" s="27"/>
      <c r="T778" s="27"/>
      <c r="U778" s="27"/>
      <c r="V778" s="27"/>
      <c r="W778" s="27"/>
      <c r="X778" s="27"/>
      <c r="Y778" s="27"/>
      <c r="Z778" s="27"/>
      <c r="AA778" s="27"/>
      <c r="AB778" s="27"/>
      <c r="AC778" s="27"/>
      <c r="AD778" s="27"/>
      <c r="AE778" s="27"/>
      <c r="AF778" s="27"/>
      <c r="AG778" s="27"/>
      <c r="AH778" s="27"/>
      <c r="AI778" s="27"/>
      <c r="AJ778" s="27"/>
      <c r="AK778" s="27"/>
      <c r="AL778" s="27"/>
      <c r="AM778" s="27"/>
      <c r="AN778" s="27"/>
      <c r="AO778" s="27"/>
      <c r="AP778" s="27"/>
      <c r="AQ778" s="27"/>
      <c r="AR778" s="27"/>
      <c r="AS778" s="27"/>
      <c r="AT778" s="27"/>
      <c r="AU778" s="27"/>
      <c r="AV778" s="27"/>
      <c r="AW778" s="27"/>
      <c r="AX778" s="27"/>
      <c r="AY778" s="27"/>
      <c r="AZ778" s="27"/>
      <c r="BA778" s="27"/>
      <c r="BB778" s="27"/>
      <c r="BC778" s="27"/>
      <c r="BD778" s="27"/>
      <c r="BE778" s="27"/>
      <c r="BF778" s="27"/>
      <c r="BG778" s="27"/>
      <c r="BH778" s="27"/>
      <c r="BI778" s="27"/>
      <c r="BJ778" s="27"/>
      <c r="BK778" s="27"/>
      <c r="BL778" s="27"/>
      <c r="BM778" s="27"/>
      <c r="BN778" s="27"/>
      <c r="BO778" s="41"/>
      <c r="BP778" s="48"/>
    </row>
    <row r="779" spans="1:68" s="24" customFormat="1" x14ac:dyDescent="0.5">
      <c r="A779" s="178"/>
      <c r="B779" s="21"/>
      <c r="C779" s="21"/>
      <c r="D779" s="21"/>
      <c r="E779" s="21"/>
      <c r="F779" s="23"/>
      <c r="G779" s="23"/>
      <c r="H779" s="23"/>
      <c r="I779" s="23"/>
      <c r="J779" s="23"/>
      <c r="K779" s="21"/>
      <c r="L779" s="27"/>
      <c r="M779" s="27"/>
      <c r="N779" s="27"/>
      <c r="O779" s="27"/>
      <c r="P779" s="27"/>
      <c r="Q779" s="27"/>
      <c r="R779" s="27"/>
      <c r="S779" s="27"/>
      <c r="T779" s="27"/>
      <c r="U779" s="27"/>
      <c r="V779" s="27"/>
      <c r="W779" s="27"/>
      <c r="X779" s="27"/>
      <c r="Y779" s="27"/>
      <c r="Z779" s="27"/>
      <c r="AA779" s="27"/>
      <c r="AB779" s="27"/>
      <c r="AC779" s="27"/>
      <c r="AD779" s="27"/>
      <c r="AE779" s="27"/>
      <c r="AF779" s="27"/>
      <c r="AG779" s="27"/>
      <c r="AH779" s="27"/>
      <c r="AI779" s="27"/>
      <c r="AJ779" s="27"/>
      <c r="AK779" s="27"/>
      <c r="AL779" s="27"/>
      <c r="AM779" s="27"/>
      <c r="AN779" s="27"/>
      <c r="AO779" s="27"/>
      <c r="AP779" s="27"/>
      <c r="AQ779" s="27"/>
      <c r="AR779" s="27"/>
      <c r="AS779" s="27"/>
      <c r="AT779" s="27"/>
      <c r="AU779" s="27"/>
      <c r="AV779" s="27"/>
      <c r="AW779" s="27"/>
      <c r="AX779" s="27"/>
      <c r="AY779" s="27"/>
      <c r="AZ779" s="27"/>
      <c r="BA779" s="27"/>
      <c r="BB779" s="27"/>
      <c r="BC779" s="27"/>
      <c r="BD779" s="27"/>
      <c r="BE779" s="27"/>
      <c r="BF779" s="27"/>
      <c r="BG779" s="27"/>
      <c r="BH779" s="27"/>
      <c r="BI779" s="27"/>
      <c r="BJ779" s="27"/>
      <c r="BK779" s="27"/>
      <c r="BL779" s="27"/>
      <c r="BM779" s="27"/>
      <c r="BN779" s="27"/>
      <c r="BO779" s="41"/>
      <c r="BP779" s="48"/>
    </row>
    <row r="780" spans="1:68" s="24" customFormat="1" x14ac:dyDescent="0.5">
      <c r="A780" s="178"/>
      <c r="B780" s="21"/>
      <c r="C780" s="21"/>
      <c r="D780" s="21"/>
      <c r="E780" s="21"/>
      <c r="F780" s="23"/>
      <c r="G780" s="23"/>
      <c r="H780" s="23"/>
      <c r="I780" s="23"/>
      <c r="J780" s="23"/>
      <c r="K780" s="21"/>
      <c r="L780" s="27"/>
      <c r="M780" s="27"/>
      <c r="N780" s="27"/>
      <c r="O780" s="27"/>
      <c r="P780" s="27"/>
      <c r="Q780" s="27"/>
      <c r="R780" s="27"/>
      <c r="S780" s="27"/>
      <c r="T780" s="27"/>
      <c r="U780" s="27"/>
      <c r="V780" s="27"/>
      <c r="W780" s="27"/>
      <c r="X780" s="27"/>
      <c r="Y780" s="27"/>
      <c r="Z780" s="27"/>
      <c r="AA780" s="27"/>
      <c r="AB780" s="27"/>
      <c r="AC780" s="27"/>
      <c r="AD780" s="27"/>
      <c r="AE780" s="27"/>
      <c r="AF780" s="27"/>
      <c r="AG780" s="27"/>
      <c r="AH780" s="27"/>
      <c r="AI780" s="27"/>
      <c r="AJ780" s="27"/>
      <c r="AK780" s="27"/>
      <c r="AL780" s="27"/>
      <c r="AM780" s="27"/>
      <c r="AN780" s="27"/>
      <c r="AO780" s="27"/>
      <c r="AP780" s="27"/>
      <c r="AQ780" s="27"/>
      <c r="AR780" s="27"/>
      <c r="AS780" s="27"/>
      <c r="AT780" s="27"/>
      <c r="AU780" s="27"/>
      <c r="AV780" s="27"/>
      <c r="AW780" s="27"/>
      <c r="AX780" s="27"/>
      <c r="AY780" s="27"/>
      <c r="AZ780" s="27"/>
      <c r="BA780" s="27"/>
      <c r="BB780" s="27"/>
      <c r="BC780" s="27"/>
      <c r="BD780" s="27"/>
      <c r="BE780" s="27"/>
      <c r="BF780" s="27"/>
      <c r="BG780" s="27"/>
      <c r="BH780" s="27"/>
      <c r="BI780" s="27"/>
      <c r="BJ780" s="27"/>
      <c r="BK780" s="27"/>
      <c r="BL780" s="27"/>
      <c r="BM780" s="27"/>
      <c r="BN780" s="27"/>
      <c r="BO780" s="41"/>
      <c r="BP780" s="48"/>
    </row>
    <row r="781" spans="1:68" s="24" customFormat="1" x14ac:dyDescent="0.5">
      <c r="A781" s="178"/>
      <c r="B781" s="21"/>
      <c r="C781" s="21"/>
      <c r="D781" s="21"/>
      <c r="E781" s="21"/>
      <c r="F781" s="23"/>
      <c r="G781" s="23"/>
      <c r="H781" s="23"/>
      <c r="I781" s="23"/>
      <c r="J781" s="23"/>
      <c r="K781" s="21"/>
      <c r="L781" s="27"/>
      <c r="M781" s="27"/>
      <c r="N781" s="27"/>
      <c r="O781" s="27"/>
      <c r="P781" s="27"/>
      <c r="Q781" s="27"/>
      <c r="R781" s="27"/>
      <c r="S781" s="27"/>
      <c r="T781" s="27"/>
      <c r="U781" s="27"/>
      <c r="V781" s="27"/>
      <c r="W781" s="27"/>
      <c r="X781" s="27"/>
      <c r="Y781" s="27"/>
      <c r="Z781" s="27"/>
      <c r="AA781" s="27"/>
      <c r="AB781" s="27"/>
      <c r="AC781" s="27"/>
      <c r="AD781" s="27"/>
      <c r="AE781" s="27"/>
      <c r="AF781" s="27"/>
      <c r="AG781" s="27"/>
      <c r="AH781" s="27"/>
      <c r="AI781" s="27"/>
      <c r="AJ781" s="27"/>
      <c r="AK781" s="27"/>
      <c r="AL781" s="27"/>
      <c r="AM781" s="27"/>
      <c r="AN781" s="27"/>
      <c r="AO781" s="27"/>
      <c r="AP781" s="27"/>
      <c r="AQ781" s="27"/>
      <c r="AR781" s="27"/>
      <c r="AS781" s="27"/>
      <c r="AT781" s="27"/>
      <c r="AU781" s="27"/>
      <c r="AV781" s="27"/>
      <c r="AW781" s="27"/>
      <c r="AX781" s="27"/>
      <c r="AY781" s="27"/>
      <c r="AZ781" s="27"/>
      <c r="BA781" s="27"/>
      <c r="BB781" s="27"/>
      <c r="BC781" s="27"/>
      <c r="BD781" s="27"/>
      <c r="BE781" s="27"/>
      <c r="BF781" s="27"/>
      <c r="BG781" s="27"/>
      <c r="BH781" s="27"/>
      <c r="BI781" s="27"/>
      <c r="BJ781" s="27"/>
      <c r="BK781" s="27"/>
      <c r="BL781" s="27"/>
      <c r="BM781" s="27"/>
      <c r="BN781" s="27"/>
      <c r="BO781" s="41"/>
      <c r="BP781" s="48"/>
    </row>
    <row r="782" spans="1:68" s="24" customFormat="1" x14ac:dyDescent="0.5">
      <c r="A782" s="178"/>
      <c r="B782" s="21"/>
      <c r="C782" s="21"/>
      <c r="D782" s="21"/>
      <c r="E782" s="21"/>
      <c r="F782" s="23"/>
      <c r="G782" s="23"/>
      <c r="H782" s="23"/>
      <c r="I782" s="23"/>
      <c r="J782" s="23"/>
      <c r="K782" s="21"/>
      <c r="L782" s="27"/>
      <c r="M782" s="27"/>
      <c r="N782" s="27"/>
      <c r="O782" s="27"/>
      <c r="P782" s="27"/>
      <c r="Q782" s="27"/>
      <c r="R782" s="27"/>
      <c r="S782" s="27"/>
      <c r="T782" s="27"/>
      <c r="U782" s="27"/>
      <c r="V782" s="27"/>
      <c r="W782" s="27"/>
      <c r="X782" s="27"/>
      <c r="Y782" s="27"/>
      <c r="Z782" s="27"/>
      <c r="AA782" s="27"/>
      <c r="AB782" s="27"/>
      <c r="AC782" s="27"/>
      <c r="AD782" s="27"/>
      <c r="AE782" s="27"/>
      <c r="AF782" s="27"/>
      <c r="AG782" s="27"/>
      <c r="AH782" s="27"/>
      <c r="AI782" s="27"/>
      <c r="AJ782" s="27"/>
      <c r="AK782" s="27"/>
      <c r="AL782" s="27"/>
      <c r="AM782" s="27"/>
      <c r="AN782" s="27"/>
      <c r="AO782" s="27"/>
      <c r="AP782" s="27"/>
      <c r="AQ782" s="27"/>
      <c r="AR782" s="27"/>
      <c r="AS782" s="27"/>
      <c r="AT782" s="27"/>
      <c r="AU782" s="27"/>
      <c r="AV782" s="27"/>
      <c r="AW782" s="27"/>
      <c r="AX782" s="27"/>
      <c r="AY782" s="27"/>
      <c r="AZ782" s="27"/>
      <c r="BA782" s="27"/>
      <c r="BB782" s="27"/>
      <c r="BC782" s="27"/>
      <c r="BD782" s="27"/>
      <c r="BE782" s="27"/>
      <c r="BF782" s="27"/>
      <c r="BG782" s="27"/>
      <c r="BH782" s="27"/>
      <c r="BI782" s="27"/>
      <c r="BJ782" s="27"/>
      <c r="BK782" s="27"/>
      <c r="BL782" s="27"/>
      <c r="BM782" s="27"/>
      <c r="BN782" s="27"/>
      <c r="BO782" s="41"/>
      <c r="BP782" s="48"/>
    </row>
    <row r="783" spans="1:68" s="24" customFormat="1" x14ac:dyDescent="0.5">
      <c r="A783" s="178"/>
      <c r="B783" s="21"/>
      <c r="C783" s="21"/>
      <c r="D783" s="21"/>
      <c r="E783" s="21"/>
      <c r="F783" s="23"/>
      <c r="G783" s="23"/>
      <c r="H783" s="23"/>
      <c r="I783" s="23"/>
      <c r="J783" s="23"/>
      <c r="K783" s="21"/>
      <c r="L783" s="27"/>
      <c r="M783" s="27"/>
      <c r="N783" s="27"/>
      <c r="O783" s="27"/>
      <c r="P783" s="27"/>
      <c r="Q783" s="27"/>
      <c r="R783" s="27"/>
      <c r="S783" s="27"/>
      <c r="T783" s="27"/>
      <c r="U783" s="27"/>
      <c r="V783" s="27"/>
      <c r="W783" s="27"/>
      <c r="X783" s="27"/>
      <c r="Y783" s="27"/>
      <c r="Z783" s="27"/>
      <c r="AA783" s="27"/>
      <c r="AB783" s="27"/>
      <c r="AC783" s="27"/>
      <c r="AD783" s="27"/>
      <c r="AE783" s="27"/>
      <c r="AF783" s="27"/>
      <c r="AG783" s="27"/>
      <c r="AH783" s="27"/>
      <c r="AI783" s="27"/>
      <c r="AJ783" s="27"/>
      <c r="AK783" s="27"/>
      <c r="AL783" s="27"/>
      <c r="AM783" s="27"/>
      <c r="AN783" s="27"/>
      <c r="AO783" s="27"/>
      <c r="AP783" s="27"/>
      <c r="AQ783" s="27"/>
      <c r="AR783" s="27"/>
      <c r="AS783" s="27"/>
      <c r="AT783" s="27"/>
      <c r="AU783" s="27"/>
      <c r="AV783" s="27"/>
      <c r="AW783" s="27"/>
      <c r="AX783" s="27"/>
      <c r="AY783" s="27"/>
      <c r="AZ783" s="27"/>
      <c r="BA783" s="27"/>
      <c r="BB783" s="27"/>
      <c r="BC783" s="27"/>
      <c r="BD783" s="27"/>
      <c r="BE783" s="27"/>
      <c r="BF783" s="27"/>
      <c r="BG783" s="27"/>
      <c r="BH783" s="27"/>
      <c r="BI783" s="27"/>
      <c r="BJ783" s="27"/>
      <c r="BK783" s="27"/>
      <c r="BL783" s="27"/>
      <c r="BM783" s="27"/>
      <c r="BN783" s="27"/>
      <c r="BO783" s="41"/>
      <c r="BP783" s="48"/>
    </row>
    <row r="784" spans="1:68" s="24" customFormat="1" x14ac:dyDescent="0.5">
      <c r="A784" s="178"/>
      <c r="B784" s="21"/>
      <c r="C784" s="21"/>
      <c r="D784" s="21"/>
      <c r="E784" s="21"/>
      <c r="F784" s="23"/>
      <c r="G784" s="23"/>
      <c r="H784" s="23"/>
      <c r="I784" s="23"/>
      <c r="J784" s="23"/>
      <c r="K784" s="21"/>
      <c r="L784" s="27"/>
      <c r="M784" s="27"/>
      <c r="N784" s="27"/>
      <c r="O784" s="27"/>
      <c r="P784" s="27"/>
      <c r="Q784" s="27"/>
      <c r="R784" s="27"/>
      <c r="S784" s="27"/>
      <c r="T784" s="27"/>
      <c r="U784" s="27"/>
      <c r="V784" s="27"/>
      <c r="W784" s="27"/>
      <c r="X784" s="27"/>
      <c r="Y784" s="27"/>
      <c r="Z784" s="27"/>
      <c r="AA784" s="27"/>
      <c r="AB784" s="27"/>
      <c r="AC784" s="27"/>
      <c r="AD784" s="27"/>
      <c r="AE784" s="27"/>
      <c r="AF784" s="27"/>
      <c r="AG784" s="27"/>
      <c r="AH784" s="27"/>
      <c r="AI784" s="27"/>
      <c r="AJ784" s="27"/>
      <c r="AK784" s="27"/>
      <c r="AL784" s="27"/>
      <c r="AM784" s="27"/>
      <c r="AN784" s="27"/>
      <c r="AO784" s="27"/>
      <c r="AP784" s="27"/>
      <c r="AQ784" s="27"/>
      <c r="AR784" s="27"/>
      <c r="AS784" s="27"/>
      <c r="AT784" s="27"/>
      <c r="AU784" s="27"/>
      <c r="AV784" s="27"/>
      <c r="AW784" s="27"/>
      <c r="AX784" s="27"/>
      <c r="AY784" s="27"/>
      <c r="AZ784" s="27"/>
      <c r="BA784" s="27"/>
      <c r="BB784" s="27"/>
      <c r="BC784" s="27"/>
      <c r="BD784" s="27"/>
      <c r="BE784" s="27"/>
      <c r="BF784" s="27"/>
      <c r="BG784" s="27"/>
      <c r="BH784" s="27"/>
      <c r="BI784" s="27"/>
      <c r="BJ784" s="27"/>
      <c r="BK784" s="27"/>
      <c r="BL784" s="27"/>
      <c r="BM784" s="27"/>
      <c r="BN784" s="27"/>
      <c r="BO784" s="41"/>
      <c r="BP784" s="48"/>
    </row>
    <row r="785" spans="1:68" s="24" customFormat="1" x14ac:dyDescent="0.5">
      <c r="A785" s="178"/>
      <c r="B785" s="21"/>
      <c r="C785" s="21"/>
      <c r="D785" s="21"/>
      <c r="E785" s="21"/>
      <c r="F785" s="23"/>
      <c r="G785" s="23"/>
      <c r="H785" s="23"/>
      <c r="I785" s="23"/>
      <c r="J785" s="23"/>
      <c r="K785" s="21"/>
      <c r="L785" s="27"/>
      <c r="M785" s="27"/>
      <c r="N785" s="27"/>
      <c r="O785" s="27"/>
      <c r="P785" s="27"/>
      <c r="Q785" s="27"/>
      <c r="R785" s="27"/>
      <c r="S785" s="27"/>
      <c r="T785" s="27"/>
      <c r="U785" s="27"/>
      <c r="V785" s="27"/>
      <c r="W785" s="27"/>
      <c r="X785" s="27"/>
      <c r="Y785" s="27"/>
      <c r="Z785" s="27"/>
      <c r="AA785" s="27"/>
      <c r="AB785" s="27"/>
      <c r="AC785" s="27"/>
      <c r="AD785" s="27"/>
      <c r="AE785" s="27"/>
      <c r="AF785" s="27"/>
      <c r="AG785" s="27"/>
      <c r="AH785" s="27"/>
      <c r="AI785" s="27"/>
      <c r="AJ785" s="27"/>
      <c r="AK785" s="27"/>
      <c r="AL785" s="27"/>
      <c r="AM785" s="27"/>
      <c r="AN785" s="27"/>
      <c r="AO785" s="27"/>
      <c r="AP785" s="27"/>
      <c r="AQ785" s="27"/>
      <c r="AR785" s="27"/>
      <c r="AS785" s="27"/>
      <c r="AT785" s="27"/>
      <c r="AU785" s="27"/>
      <c r="AV785" s="27"/>
      <c r="AW785" s="27"/>
      <c r="AX785" s="27"/>
      <c r="AY785" s="27"/>
      <c r="AZ785" s="27"/>
      <c r="BA785" s="27"/>
      <c r="BB785" s="27"/>
      <c r="BC785" s="27"/>
      <c r="BD785" s="27"/>
      <c r="BE785" s="27"/>
      <c r="BF785" s="27"/>
      <c r="BG785" s="27"/>
      <c r="BH785" s="27"/>
      <c r="BI785" s="27"/>
      <c r="BJ785" s="27"/>
      <c r="BK785" s="27"/>
      <c r="BL785" s="27"/>
      <c r="BM785" s="27"/>
      <c r="BN785" s="27"/>
      <c r="BO785" s="41"/>
      <c r="BP785" s="48"/>
    </row>
    <row r="786" spans="1:68" s="24" customFormat="1" x14ac:dyDescent="0.5">
      <c r="A786" s="178"/>
      <c r="B786" s="21"/>
      <c r="C786" s="21"/>
      <c r="D786" s="21"/>
      <c r="E786" s="21"/>
      <c r="F786" s="23"/>
      <c r="G786" s="23"/>
      <c r="H786" s="23"/>
      <c r="I786" s="23"/>
      <c r="J786" s="23"/>
      <c r="K786" s="21"/>
      <c r="L786" s="27"/>
      <c r="M786" s="27"/>
      <c r="N786" s="27"/>
      <c r="O786" s="27"/>
      <c r="P786" s="27"/>
      <c r="Q786" s="27"/>
      <c r="R786" s="27"/>
      <c r="S786" s="27"/>
      <c r="T786" s="27"/>
      <c r="U786" s="27"/>
      <c r="V786" s="27"/>
      <c r="W786" s="27"/>
      <c r="X786" s="27"/>
      <c r="Y786" s="27"/>
      <c r="Z786" s="27"/>
      <c r="AA786" s="27"/>
      <c r="AB786" s="27"/>
      <c r="AC786" s="27"/>
      <c r="AD786" s="27"/>
      <c r="AE786" s="27"/>
      <c r="AF786" s="27"/>
      <c r="AG786" s="27"/>
      <c r="AH786" s="27"/>
      <c r="AI786" s="27"/>
      <c r="AJ786" s="27"/>
      <c r="AK786" s="27"/>
      <c r="AL786" s="27"/>
      <c r="AM786" s="27"/>
      <c r="AN786" s="27"/>
      <c r="AO786" s="27"/>
      <c r="AP786" s="27"/>
      <c r="AQ786" s="27"/>
      <c r="AR786" s="27"/>
      <c r="AS786" s="27"/>
      <c r="AT786" s="27"/>
      <c r="AU786" s="27"/>
      <c r="AV786" s="27"/>
      <c r="AW786" s="27"/>
      <c r="AX786" s="27"/>
      <c r="AY786" s="27"/>
      <c r="AZ786" s="27"/>
      <c r="BA786" s="27"/>
      <c r="BB786" s="27"/>
      <c r="BC786" s="27"/>
      <c r="BD786" s="27"/>
      <c r="BE786" s="27"/>
      <c r="BF786" s="27"/>
      <c r="BG786" s="27"/>
      <c r="BH786" s="27"/>
      <c r="BI786" s="27"/>
      <c r="BJ786" s="27"/>
      <c r="BK786" s="27"/>
      <c r="BL786" s="27"/>
      <c r="BM786" s="27"/>
      <c r="BN786" s="27"/>
      <c r="BO786" s="41"/>
      <c r="BP786" s="48"/>
    </row>
    <row r="787" spans="1:68" s="24" customFormat="1" x14ac:dyDescent="0.5">
      <c r="A787" s="178"/>
      <c r="B787" s="21"/>
      <c r="C787" s="21"/>
      <c r="D787" s="21"/>
      <c r="E787" s="21"/>
      <c r="F787" s="23"/>
      <c r="G787" s="23"/>
      <c r="H787" s="23"/>
      <c r="I787" s="23"/>
      <c r="J787" s="23"/>
      <c r="K787" s="21"/>
      <c r="L787" s="27"/>
      <c r="M787" s="27"/>
      <c r="N787" s="27"/>
      <c r="O787" s="27"/>
      <c r="P787" s="27"/>
      <c r="Q787" s="27"/>
      <c r="R787" s="27"/>
      <c r="S787" s="27"/>
      <c r="T787" s="27"/>
      <c r="U787" s="27"/>
      <c r="V787" s="27"/>
      <c r="W787" s="27"/>
      <c r="X787" s="27"/>
      <c r="Y787" s="27"/>
      <c r="Z787" s="27"/>
      <c r="AA787" s="27"/>
      <c r="AB787" s="27"/>
      <c r="AC787" s="27"/>
      <c r="AD787" s="27"/>
      <c r="AE787" s="27"/>
      <c r="AF787" s="27"/>
      <c r="AG787" s="27"/>
      <c r="AH787" s="27"/>
      <c r="AI787" s="27"/>
      <c r="AJ787" s="27"/>
      <c r="AK787" s="27"/>
      <c r="AL787" s="27"/>
      <c r="AM787" s="27"/>
      <c r="AN787" s="27"/>
      <c r="AO787" s="27"/>
      <c r="AP787" s="27"/>
      <c r="AQ787" s="27"/>
      <c r="AR787" s="27"/>
      <c r="AS787" s="27"/>
      <c r="AT787" s="27"/>
      <c r="AU787" s="27"/>
      <c r="AV787" s="27"/>
      <c r="AW787" s="27"/>
      <c r="AX787" s="27"/>
      <c r="AY787" s="27"/>
      <c r="AZ787" s="27"/>
      <c r="BA787" s="27"/>
      <c r="BB787" s="27"/>
      <c r="BC787" s="27"/>
      <c r="BD787" s="27"/>
      <c r="BE787" s="27"/>
      <c r="BF787" s="27"/>
      <c r="BG787" s="27"/>
      <c r="BH787" s="27"/>
      <c r="BI787" s="27"/>
      <c r="BJ787" s="27"/>
      <c r="BK787" s="27"/>
      <c r="BL787" s="27"/>
      <c r="BM787" s="27"/>
      <c r="BN787" s="27"/>
      <c r="BO787" s="41"/>
      <c r="BP787" s="48"/>
    </row>
    <row r="788" spans="1:68" s="24" customFormat="1" x14ac:dyDescent="0.5">
      <c r="A788" s="178"/>
      <c r="B788" s="21"/>
      <c r="C788" s="21"/>
      <c r="D788" s="21"/>
      <c r="E788" s="21"/>
      <c r="F788" s="23"/>
      <c r="G788" s="23"/>
      <c r="H788" s="23"/>
      <c r="I788" s="23"/>
      <c r="J788" s="23"/>
      <c r="K788" s="21"/>
      <c r="L788" s="27"/>
      <c r="M788" s="27"/>
      <c r="N788" s="27"/>
      <c r="O788" s="27"/>
      <c r="P788" s="27"/>
      <c r="Q788" s="27"/>
      <c r="R788" s="27"/>
      <c r="S788" s="27"/>
      <c r="T788" s="27"/>
      <c r="U788" s="27"/>
      <c r="V788" s="27"/>
      <c r="W788" s="27"/>
      <c r="X788" s="27"/>
      <c r="Y788" s="27"/>
      <c r="Z788" s="27"/>
      <c r="AA788" s="27"/>
      <c r="AB788" s="27"/>
      <c r="AC788" s="27"/>
      <c r="AD788" s="27"/>
      <c r="AE788" s="27"/>
      <c r="AF788" s="27"/>
      <c r="AG788" s="27"/>
      <c r="AH788" s="27"/>
      <c r="AI788" s="27"/>
      <c r="AJ788" s="27"/>
      <c r="AK788" s="27"/>
      <c r="AL788" s="27"/>
      <c r="AM788" s="27"/>
      <c r="AN788" s="27"/>
      <c r="AO788" s="27"/>
      <c r="AP788" s="27"/>
      <c r="AQ788" s="27"/>
      <c r="AR788" s="27"/>
      <c r="AS788" s="27"/>
      <c r="AT788" s="27"/>
      <c r="AU788" s="27"/>
      <c r="AV788" s="27"/>
      <c r="AW788" s="27"/>
      <c r="AX788" s="27"/>
      <c r="AY788" s="27"/>
      <c r="AZ788" s="27"/>
      <c r="BA788" s="27"/>
      <c r="BB788" s="27"/>
      <c r="BC788" s="27"/>
      <c r="BD788" s="27"/>
      <c r="BE788" s="27"/>
      <c r="BF788" s="27"/>
      <c r="BG788" s="27"/>
      <c r="BH788" s="27"/>
      <c r="BI788" s="27"/>
      <c r="BJ788" s="27"/>
      <c r="BK788" s="27"/>
      <c r="BL788" s="27"/>
      <c r="BM788" s="27"/>
      <c r="BN788" s="27"/>
      <c r="BO788" s="41"/>
      <c r="BP788" s="48"/>
    </row>
    <row r="789" spans="1:68" s="24" customFormat="1" x14ac:dyDescent="0.5">
      <c r="A789" s="178"/>
      <c r="B789" s="21"/>
      <c r="C789" s="21"/>
      <c r="D789" s="21"/>
      <c r="E789" s="21"/>
      <c r="F789" s="23"/>
      <c r="G789" s="23"/>
      <c r="H789" s="23"/>
      <c r="I789" s="23"/>
      <c r="J789" s="23"/>
      <c r="K789" s="21"/>
      <c r="L789" s="27"/>
      <c r="M789" s="27"/>
      <c r="N789" s="27"/>
      <c r="O789" s="27"/>
      <c r="P789" s="27"/>
      <c r="Q789" s="27"/>
      <c r="R789" s="27"/>
      <c r="S789" s="27"/>
      <c r="T789" s="27"/>
      <c r="U789" s="27"/>
      <c r="V789" s="27"/>
      <c r="W789" s="27"/>
      <c r="X789" s="27"/>
      <c r="Y789" s="27"/>
      <c r="Z789" s="27"/>
      <c r="AA789" s="27"/>
      <c r="AB789" s="27"/>
      <c r="AC789" s="27"/>
      <c r="AD789" s="27"/>
      <c r="AE789" s="27"/>
      <c r="AF789" s="27"/>
      <c r="AG789" s="27"/>
      <c r="AH789" s="27"/>
      <c r="AI789" s="27"/>
      <c r="AJ789" s="27"/>
      <c r="AK789" s="27"/>
      <c r="AL789" s="27"/>
      <c r="AM789" s="27"/>
      <c r="AN789" s="27"/>
      <c r="AO789" s="27"/>
      <c r="AP789" s="27"/>
      <c r="AQ789" s="27"/>
      <c r="AR789" s="27"/>
      <c r="AS789" s="27"/>
      <c r="AT789" s="27"/>
      <c r="AU789" s="27"/>
      <c r="AV789" s="27"/>
      <c r="AW789" s="27"/>
      <c r="AX789" s="27"/>
      <c r="AY789" s="27"/>
      <c r="AZ789" s="27"/>
      <c r="BA789" s="27"/>
      <c r="BB789" s="27"/>
      <c r="BC789" s="27"/>
      <c r="BD789" s="27"/>
      <c r="BE789" s="27"/>
      <c r="BF789" s="27"/>
      <c r="BG789" s="27"/>
      <c r="BH789" s="27"/>
      <c r="BI789" s="27"/>
      <c r="BJ789" s="27"/>
      <c r="BK789" s="27"/>
      <c r="BL789" s="27"/>
      <c r="BM789" s="27"/>
      <c r="BN789" s="27"/>
      <c r="BO789" s="41"/>
      <c r="BP789" s="48"/>
    </row>
    <row r="790" spans="1:68" s="24" customFormat="1" x14ac:dyDescent="0.5">
      <c r="A790" s="178"/>
      <c r="B790" s="21"/>
      <c r="C790" s="21"/>
      <c r="D790" s="21"/>
      <c r="E790" s="21"/>
      <c r="F790" s="23"/>
      <c r="G790" s="23"/>
      <c r="H790" s="23"/>
      <c r="I790" s="23"/>
      <c r="J790" s="23"/>
      <c r="K790" s="21"/>
      <c r="L790" s="27"/>
      <c r="M790" s="27"/>
      <c r="N790" s="27"/>
      <c r="O790" s="27"/>
      <c r="P790" s="27"/>
      <c r="Q790" s="27"/>
      <c r="R790" s="27"/>
      <c r="S790" s="27"/>
      <c r="T790" s="27"/>
      <c r="U790" s="27"/>
      <c r="V790" s="27"/>
      <c r="W790" s="27"/>
      <c r="X790" s="27"/>
      <c r="Y790" s="27"/>
      <c r="Z790" s="27"/>
      <c r="AA790" s="27"/>
      <c r="AB790" s="27"/>
      <c r="AC790" s="27"/>
      <c r="AD790" s="27"/>
      <c r="AE790" s="27"/>
      <c r="AF790" s="27"/>
      <c r="AG790" s="27"/>
      <c r="AH790" s="27"/>
      <c r="AI790" s="27"/>
      <c r="AJ790" s="27"/>
      <c r="AK790" s="27"/>
      <c r="AL790" s="27"/>
      <c r="AM790" s="27"/>
      <c r="AN790" s="27"/>
      <c r="AO790" s="27"/>
      <c r="AP790" s="27"/>
      <c r="AQ790" s="27"/>
      <c r="AR790" s="27"/>
      <c r="AS790" s="27"/>
      <c r="AT790" s="27"/>
      <c r="AU790" s="27"/>
      <c r="AV790" s="27"/>
      <c r="AW790" s="27"/>
      <c r="AX790" s="27"/>
      <c r="AY790" s="27"/>
      <c r="AZ790" s="27"/>
      <c r="BA790" s="27"/>
      <c r="BB790" s="27"/>
      <c r="BC790" s="27"/>
      <c r="BD790" s="27"/>
      <c r="BE790" s="27"/>
      <c r="BF790" s="27"/>
      <c r="BG790" s="27"/>
      <c r="BH790" s="27"/>
      <c r="BI790" s="27"/>
      <c r="BJ790" s="27"/>
      <c r="BK790" s="27"/>
      <c r="BL790" s="27"/>
      <c r="BM790" s="27"/>
      <c r="BN790" s="27"/>
      <c r="BO790" s="41"/>
      <c r="BP790" s="48"/>
    </row>
    <row r="791" spans="1:68" s="24" customFormat="1" x14ac:dyDescent="0.5">
      <c r="A791" s="178"/>
      <c r="B791" s="21"/>
      <c r="C791" s="21"/>
      <c r="D791" s="21"/>
      <c r="E791" s="21"/>
      <c r="F791" s="23"/>
      <c r="G791" s="23"/>
      <c r="H791" s="23"/>
      <c r="I791" s="23"/>
      <c r="J791" s="23"/>
      <c r="K791" s="21"/>
      <c r="L791" s="27"/>
      <c r="M791" s="27"/>
      <c r="N791" s="27"/>
      <c r="O791" s="27"/>
      <c r="P791" s="27"/>
      <c r="Q791" s="27"/>
      <c r="R791" s="27"/>
      <c r="S791" s="27"/>
      <c r="T791" s="27"/>
      <c r="U791" s="27"/>
      <c r="V791" s="27"/>
      <c r="W791" s="27"/>
      <c r="X791" s="27"/>
      <c r="Y791" s="27"/>
      <c r="Z791" s="27"/>
      <c r="AA791" s="27"/>
      <c r="AB791" s="27"/>
      <c r="AC791" s="27"/>
      <c r="AD791" s="27"/>
      <c r="AE791" s="27"/>
      <c r="AF791" s="27"/>
      <c r="AG791" s="27"/>
      <c r="AH791" s="27"/>
      <c r="AI791" s="27"/>
      <c r="AJ791" s="27"/>
      <c r="AK791" s="27"/>
      <c r="AL791" s="27"/>
      <c r="AM791" s="27"/>
      <c r="AN791" s="27"/>
      <c r="AO791" s="27"/>
      <c r="AP791" s="27"/>
      <c r="AQ791" s="27"/>
      <c r="AR791" s="27"/>
      <c r="AS791" s="27"/>
      <c r="AT791" s="27"/>
      <c r="AU791" s="27"/>
      <c r="AV791" s="27"/>
      <c r="AW791" s="27"/>
      <c r="AX791" s="27"/>
      <c r="AY791" s="27"/>
      <c r="AZ791" s="27"/>
      <c r="BA791" s="27"/>
      <c r="BB791" s="27"/>
      <c r="BC791" s="27"/>
      <c r="BD791" s="27"/>
      <c r="BE791" s="27"/>
      <c r="BF791" s="27"/>
      <c r="BG791" s="27"/>
      <c r="BH791" s="27"/>
      <c r="BI791" s="27"/>
      <c r="BJ791" s="27"/>
      <c r="BK791" s="27"/>
      <c r="BL791" s="27"/>
      <c r="BM791" s="27"/>
      <c r="BN791" s="27"/>
      <c r="BO791" s="41"/>
      <c r="BP791" s="48"/>
    </row>
    <row r="792" spans="1:68" s="24" customFormat="1" x14ac:dyDescent="0.5">
      <c r="A792" s="178"/>
      <c r="B792" s="21"/>
      <c r="C792" s="21"/>
      <c r="D792" s="21"/>
      <c r="E792" s="21"/>
      <c r="F792" s="23"/>
      <c r="G792" s="23"/>
      <c r="H792" s="23"/>
      <c r="I792" s="23"/>
      <c r="J792" s="23"/>
      <c r="K792" s="21"/>
      <c r="L792" s="27"/>
      <c r="M792" s="27"/>
      <c r="N792" s="27"/>
      <c r="O792" s="27"/>
      <c r="P792" s="27"/>
      <c r="Q792" s="27"/>
      <c r="R792" s="27"/>
      <c r="S792" s="27"/>
      <c r="T792" s="27"/>
      <c r="U792" s="27"/>
      <c r="V792" s="27"/>
      <c r="W792" s="27"/>
      <c r="X792" s="27"/>
      <c r="Y792" s="27"/>
      <c r="Z792" s="27"/>
      <c r="AA792" s="27"/>
      <c r="AB792" s="27"/>
      <c r="AC792" s="27"/>
      <c r="AD792" s="27"/>
      <c r="AE792" s="27"/>
      <c r="AF792" s="27"/>
      <c r="AG792" s="27"/>
      <c r="AH792" s="27"/>
      <c r="AI792" s="27"/>
      <c r="AJ792" s="27"/>
      <c r="AK792" s="27"/>
      <c r="AL792" s="27"/>
      <c r="AM792" s="27"/>
      <c r="AN792" s="27"/>
      <c r="AO792" s="27"/>
      <c r="AP792" s="27"/>
      <c r="AQ792" s="27"/>
      <c r="AR792" s="27"/>
      <c r="AS792" s="27"/>
      <c r="AT792" s="27"/>
      <c r="AU792" s="27"/>
      <c r="AV792" s="27"/>
      <c r="AW792" s="27"/>
      <c r="AX792" s="27"/>
      <c r="AY792" s="27"/>
      <c r="AZ792" s="27"/>
      <c r="BA792" s="27"/>
      <c r="BB792" s="27"/>
      <c r="BC792" s="27"/>
      <c r="BD792" s="27"/>
      <c r="BE792" s="27"/>
      <c r="BF792" s="27"/>
      <c r="BG792" s="27"/>
      <c r="BH792" s="27"/>
      <c r="BI792" s="27"/>
      <c r="BJ792" s="27"/>
      <c r="BK792" s="27"/>
      <c r="BL792" s="27"/>
      <c r="BM792" s="27"/>
      <c r="BN792" s="27"/>
      <c r="BO792" s="41"/>
      <c r="BP792" s="48"/>
    </row>
    <row r="793" spans="1:68" s="24" customFormat="1" x14ac:dyDescent="0.5">
      <c r="A793" s="178"/>
      <c r="B793" s="21"/>
      <c r="C793" s="21"/>
      <c r="D793" s="21"/>
      <c r="E793" s="21"/>
      <c r="F793" s="23"/>
      <c r="G793" s="23"/>
      <c r="H793" s="23"/>
      <c r="I793" s="23"/>
      <c r="J793" s="23"/>
      <c r="K793" s="21"/>
      <c r="L793" s="27"/>
      <c r="M793" s="27"/>
      <c r="N793" s="27"/>
      <c r="O793" s="27"/>
      <c r="P793" s="27"/>
      <c r="Q793" s="27"/>
      <c r="R793" s="27"/>
      <c r="S793" s="27"/>
      <c r="T793" s="27"/>
      <c r="U793" s="27"/>
      <c r="V793" s="27"/>
      <c r="W793" s="27"/>
      <c r="X793" s="27"/>
      <c r="Y793" s="27"/>
      <c r="Z793" s="27"/>
      <c r="AA793" s="27"/>
      <c r="AB793" s="27"/>
      <c r="AC793" s="27"/>
      <c r="AD793" s="27"/>
      <c r="AE793" s="27"/>
      <c r="AF793" s="27"/>
      <c r="AG793" s="27"/>
      <c r="AH793" s="27"/>
      <c r="AI793" s="27"/>
      <c r="AJ793" s="27"/>
      <c r="AK793" s="27"/>
      <c r="AL793" s="27"/>
      <c r="AM793" s="27"/>
      <c r="AN793" s="27"/>
      <c r="AO793" s="27"/>
      <c r="AP793" s="27"/>
      <c r="AQ793" s="27"/>
      <c r="AR793" s="27"/>
      <c r="AS793" s="27"/>
      <c r="AT793" s="27"/>
      <c r="AU793" s="27"/>
      <c r="AV793" s="27"/>
      <c r="AW793" s="27"/>
      <c r="AX793" s="27"/>
      <c r="AY793" s="27"/>
      <c r="AZ793" s="27"/>
      <c r="BA793" s="27"/>
      <c r="BB793" s="27"/>
      <c r="BC793" s="27"/>
      <c r="BD793" s="27"/>
      <c r="BE793" s="27"/>
      <c r="BF793" s="27"/>
      <c r="BG793" s="27"/>
      <c r="BH793" s="27"/>
      <c r="BI793" s="27"/>
      <c r="BJ793" s="27"/>
      <c r="BK793" s="27"/>
      <c r="BL793" s="27"/>
      <c r="BM793" s="27"/>
      <c r="BN793" s="27"/>
      <c r="BO793" s="41"/>
      <c r="BP793" s="48"/>
    </row>
    <row r="794" spans="1:68" s="24" customFormat="1" x14ac:dyDescent="0.5">
      <c r="A794" s="178"/>
      <c r="B794" s="21"/>
      <c r="C794" s="21"/>
      <c r="D794" s="21"/>
      <c r="E794" s="21"/>
      <c r="F794" s="23"/>
      <c r="G794" s="23"/>
      <c r="H794" s="23"/>
      <c r="I794" s="23"/>
      <c r="J794" s="23"/>
      <c r="K794" s="21"/>
      <c r="L794" s="27"/>
      <c r="M794" s="27"/>
      <c r="N794" s="27"/>
      <c r="O794" s="27"/>
      <c r="P794" s="27"/>
      <c r="Q794" s="27"/>
      <c r="R794" s="27"/>
      <c r="S794" s="27"/>
      <c r="T794" s="27"/>
      <c r="U794" s="27"/>
      <c r="V794" s="27"/>
      <c r="W794" s="27"/>
      <c r="X794" s="27"/>
      <c r="Y794" s="27"/>
      <c r="Z794" s="27"/>
      <c r="AA794" s="27"/>
      <c r="AB794" s="27"/>
      <c r="AC794" s="27"/>
      <c r="AD794" s="27"/>
      <c r="AE794" s="27"/>
      <c r="AF794" s="27"/>
      <c r="AG794" s="27"/>
      <c r="AH794" s="27"/>
      <c r="AI794" s="27"/>
      <c r="AJ794" s="27"/>
      <c r="AK794" s="27"/>
      <c r="AL794" s="27"/>
      <c r="AM794" s="27"/>
      <c r="AN794" s="27"/>
      <c r="AO794" s="27"/>
      <c r="AP794" s="27"/>
      <c r="AQ794" s="27"/>
      <c r="AR794" s="27"/>
      <c r="AS794" s="27"/>
      <c r="AT794" s="27"/>
      <c r="AU794" s="27"/>
      <c r="AV794" s="27"/>
      <c r="AW794" s="27"/>
      <c r="AX794" s="27"/>
      <c r="AY794" s="27"/>
      <c r="AZ794" s="27"/>
      <c r="BA794" s="27"/>
      <c r="BB794" s="27"/>
      <c r="BC794" s="27"/>
      <c r="BD794" s="27"/>
      <c r="BE794" s="27"/>
      <c r="BF794" s="27"/>
      <c r="BG794" s="27"/>
      <c r="BH794" s="27"/>
      <c r="BI794" s="27"/>
      <c r="BJ794" s="27"/>
      <c r="BK794" s="27"/>
      <c r="BL794" s="27"/>
      <c r="BM794" s="27"/>
      <c r="BN794" s="27"/>
      <c r="BO794" s="41"/>
      <c r="BP794" s="48"/>
    </row>
    <row r="795" spans="1:68" s="24" customFormat="1" x14ac:dyDescent="0.5">
      <c r="A795" s="178"/>
      <c r="B795" s="21"/>
      <c r="C795" s="21"/>
      <c r="D795" s="21"/>
      <c r="E795" s="21"/>
      <c r="F795" s="23"/>
      <c r="G795" s="23"/>
      <c r="H795" s="23"/>
      <c r="I795" s="23"/>
      <c r="J795" s="23"/>
      <c r="K795" s="21"/>
      <c r="L795" s="27"/>
      <c r="M795" s="27"/>
      <c r="N795" s="27"/>
      <c r="O795" s="27"/>
      <c r="P795" s="27"/>
      <c r="Q795" s="27"/>
      <c r="R795" s="27"/>
      <c r="S795" s="27"/>
      <c r="T795" s="27"/>
      <c r="U795" s="27"/>
      <c r="V795" s="27"/>
      <c r="W795" s="27"/>
      <c r="X795" s="27"/>
      <c r="Y795" s="27"/>
      <c r="Z795" s="27"/>
      <c r="AA795" s="27"/>
      <c r="AB795" s="27"/>
      <c r="AC795" s="27"/>
      <c r="AD795" s="27"/>
      <c r="AE795" s="27"/>
      <c r="AF795" s="27"/>
      <c r="AG795" s="27"/>
      <c r="AH795" s="27"/>
      <c r="AI795" s="27"/>
      <c r="AJ795" s="27"/>
      <c r="AK795" s="27"/>
      <c r="AL795" s="27"/>
      <c r="AM795" s="27"/>
      <c r="AN795" s="27"/>
      <c r="AO795" s="27"/>
      <c r="AP795" s="27"/>
      <c r="AQ795" s="27"/>
      <c r="AR795" s="27"/>
      <c r="AS795" s="27"/>
      <c r="AT795" s="27"/>
      <c r="AU795" s="27"/>
      <c r="AV795" s="27"/>
      <c r="AW795" s="27"/>
      <c r="AX795" s="27"/>
      <c r="AY795" s="27"/>
      <c r="AZ795" s="27"/>
      <c r="BA795" s="27"/>
      <c r="BB795" s="27"/>
      <c r="BC795" s="27"/>
      <c r="BD795" s="27"/>
      <c r="BE795" s="27"/>
      <c r="BF795" s="27"/>
      <c r="BG795" s="27"/>
      <c r="BH795" s="27"/>
      <c r="BI795" s="27"/>
      <c r="BJ795" s="27"/>
      <c r="BK795" s="27"/>
      <c r="BL795" s="27"/>
      <c r="BM795" s="27"/>
      <c r="BN795" s="27"/>
      <c r="BO795" s="41"/>
      <c r="BP795" s="48"/>
    </row>
    <row r="796" spans="1:68" s="24" customFormat="1" x14ac:dyDescent="0.5">
      <c r="A796" s="178"/>
      <c r="B796" s="21"/>
      <c r="C796" s="21"/>
      <c r="D796" s="21"/>
      <c r="E796" s="21"/>
      <c r="F796" s="23"/>
      <c r="G796" s="23"/>
      <c r="H796" s="23"/>
      <c r="I796" s="23"/>
      <c r="J796" s="23"/>
      <c r="K796" s="21"/>
      <c r="L796" s="27"/>
      <c r="M796" s="27"/>
      <c r="N796" s="27"/>
      <c r="O796" s="27"/>
      <c r="P796" s="27"/>
      <c r="Q796" s="27"/>
      <c r="R796" s="27"/>
      <c r="S796" s="27"/>
      <c r="T796" s="27"/>
      <c r="U796" s="27"/>
      <c r="V796" s="27"/>
      <c r="W796" s="27"/>
      <c r="X796" s="27"/>
      <c r="Y796" s="27"/>
      <c r="Z796" s="27"/>
      <c r="AA796" s="27"/>
      <c r="AB796" s="27"/>
      <c r="AC796" s="27"/>
      <c r="AD796" s="27"/>
      <c r="AE796" s="27"/>
      <c r="AF796" s="27"/>
      <c r="AG796" s="27"/>
      <c r="AH796" s="27"/>
      <c r="AI796" s="27"/>
      <c r="AJ796" s="27"/>
      <c r="AK796" s="27"/>
      <c r="AL796" s="27"/>
      <c r="AM796" s="27"/>
      <c r="AN796" s="27"/>
      <c r="AO796" s="27"/>
      <c r="AP796" s="27"/>
      <c r="AQ796" s="27"/>
      <c r="AR796" s="27"/>
      <c r="AS796" s="27"/>
      <c r="AT796" s="27"/>
      <c r="AU796" s="27"/>
      <c r="AV796" s="27"/>
      <c r="AW796" s="27"/>
      <c r="AX796" s="27"/>
      <c r="AY796" s="27"/>
      <c r="AZ796" s="27"/>
      <c r="BA796" s="27"/>
      <c r="BB796" s="27"/>
      <c r="BC796" s="27"/>
      <c r="BD796" s="27"/>
      <c r="BE796" s="27"/>
      <c r="BF796" s="27"/>
      <c r="BG796" s="27"/>
      <c r="BH796" s="27"/>
      <c r="BI796" s="27"/>
      <c r="BJ796" s="27"/>
      <c r="BK796" s="27"/>
      <c r="BL796" s="27"/>
      <c r="BM796" s="27"/>
      <c r="BN796" s="27"/>
      <c r="BO796" s="41"/>
      <c r="BP796" s="48"/>
    </row>
    <row r="797" spans="1:68" s="24" customFormat="1" x14ac:dyDescent="0.5">
      <c r="A797" s="178"/>
      <c r="B797" s="21"/>
      <c r="C797" s="21"/>
      <c r="D797" s="21"/>
      <c r="E797" s="21"/>
      <c r="F797" s="23"/>
      <c r="G797" s="23"/>
      <c r="H797" s="23"/>
      <c r="I797" s="23"/>
      <c r="J797" s="23"/>
      <c r="K797" s="21"/>
      <c r="L797" s="27"/>
      <c r="M797" s="27"/>
      <c r="N797" s="27"/>
      <c r="O797" s="27"/>
      <c r="P797" s="27"/>
      <c r="Q797" s="27"/>
      <c r="R797" s="27"/>
      <c r="S797" s="27"/>
      <c r="T797" s="27"/>
      <c r="U797" s="27"/>
      <c r="V797" s="27"/>
      <c r="W797" s="27"/>
      <c r="X797" s="27"/>
      <c r="Y797" s="27"/>
      <c r="Z797" s="27"/>
      <c r="AA797" s="27"/>
      <c r="AB797" s="27"/>
      <c r="AC797" s="27"/>
      <c r="AD797" s="27"/>
      <c r="AE797" s="27"/>
      <c r="AF797" s="27"/>
      <c r="AG797" s="27"/>
      <c r="AH797" s="27"/>
      <c r="AI797" s="27"/>
      <c r="AJ797" s="27"/>
      <c r="AK797" s="27"/>
      <c r="AL797" s="27"/>
      <c r="AM797" s="27"/>
      <c r="AN797" s="27"/>
      <c r="AO797" s="27"/>
      <c r="AP797" s="27"/>
      <c r="AQ797" s="27"/>
      <c r="AR797" s="27"/>
      <c r="AS797" s="27"/>
      <c r="AT797" s="27"/>
      <c r="AU797" s="27"/>
      <c r="AV797" s="27"/>
      <c r="AW797" s="27"/>
      <c r="AX797" s="27"/>
      <c r="AY797" s="27"/>
      <c r="AZ797" s="27"/>
      <c r="BA797" s="27"/>
      <c r="BB797" s="27"/>
      <c r="BC797" s="27"/>
      <c r="BD797" s="27"/>
      <c r="BE797" s="27"/>
      <c r="BF797" s="27"/>
      <c r="BG797" s="27"/>
      <c r="BH797" s="27"/>
      <c r="BI797" s="27"/>
      <c r="BJ797" s="27"/>
      <c r="BK797" s="27"/>
      <c r="BL797" s="27"/>
      <c r="BM797" s="27"/>
      <c r="BN797" s="27"/>
      <c r="BO797" s="41"/>
      <c r="BP797" s="48"/>
    </row>
    <row r="798" spans="1:68" s="24" customFormat="1" x14ac:dyDescent="0.5">
      <c r="A798" s="178"/>
      <c r="B798" s="21"/>
      <c r="C798" s="21"/>
      <c r="D798" s="21"/>
      <c r="E798" s="21"/>
      <c r="F798" s="23"/>
      <c r="G798" s="23"/>
      <c r="H798" s="23"/>
      <c r="I798" s="23"/>
      <c r="J798" s="23"/>
      <c r="K798" s="21"/>
      <c r="L798" s="27"/>
      <c r="M798" s="27"/>
      <c r="N798" s="27"/>
      <c r="O798" s="27"/>
      <c r="P798" s="27"/>
      <c r="Q798" s="27"/>
      <c r="R798" s="27"/>
      <c r="S798" s="27"/>
      <c r="T798" s="27"/>
      <c r="U798" s="27"/>
      <c r="V798" s="27"/>
      <c r="W798" s="27"/>
      <c r="X798" s="27"/>
      <c r="Y798" s="27"/>
      <c r="Z798" s="27"/>
      <c r="AA798" s="27"/>
      <c r="AB798" s="27"/>
      <c r="AC798" s="27"/>
      <c r="AD798" s="27"/>
      <c r="AE798" s="27"/>
      <c r="AF798" s="27"/>
      <c r="AG798" s="27"/>
      <c r="AH798" s="27"/>
      <c r="AI798" s="27"/>
      <c r="AJ798" s="27"/>
      <c r="AK798" s="27"/>
      <c r="AL798" s="27"/>
      <c r="AM798" s="27"/>
      <c r="AN798" s="27"/>
      <c r="AO798" s="27"/>
      <c r="AP798" s="27"/>
      <c r="AQ798" s="27"/>
      <c r="AR798" s="27"/>
      <c r="AS798" s="27"/>
      <c r="AT798" s="27"/>
      <c r="AU798" s="27"/>
      <c r="AV798" s="27"/>
      <c r="AW798" s="27"/>
      <c r="AX798" s="27"/>
      <c r="AY798" s="27"/>
      <c r="AZ798" s="27"/>
      <c r="BA798" s="27"/>
      <c r="BB798" s="27"/>
      <c r="BC798" s="27"/>
      <c r="BD798" s="27"/>
      <c r="BE798" s="27"/>
      <c r="BF798" s="27"/>
      <c r="BG798" s="27"/>
      <c r="BH798" s="27"/>
      <c r="BI798" s="27"/>
      <c r="BJ798" s="27"/>
      <c r="BK798" s="27"/>
      <c r="BL798" s="27"/>
      <c r="BM798" s="27"/>
      <c r="BN798" s="27"/>
      <c r="BO798" s="41"/>
      <c r="BP798" s="48"/>
    </row>
    <row r="799" spans="1:68" s="24" customFormat="1" x14ac:dyDescent="0.5">
      <c r="A799" s="178"/>
      <c r="B799" s="21"/>
      <c r="C799" s="21"/>
      <c r="D799" s="21"/>
      <c r="E799" s="21"/>
      <c r="F799" s="23"/>
      <c r="G799" s="23"/>
      <c r="H799" s="23"/>
      <c r="I799" s="23"/>
      <c r="J799" s="23"/>
      <c r="K799" s="21"/>
      <c r="L799" s="27"/>
      <c r="M799" s="27"/>
      <c r="N799" s="27"/>
      <c r="O799" s="27"/>
      <c r="P799" s="27"/>
      <c r="Q799" s="27"/>
      <c r="R799" s="27"/>
      <c r="S799" s="27"/>
      <c r="T799" s="27"/>
      <c r="U799" s="27"/>
      <c r="V799" s="27"/>
      <c r="W799" s="27"/>
      <c r="X799" s="27"/>
      <c r="Y799" s="27"/>
      <c r="Z799" s="27"/>
      <c r="AA799" s="27"/>
      <c r="AB799" s="27"/>
      <c r="AC799" s="27"/>
      <c r="AD799" s="27"/>
      <c r="AE799" s="27"/>
      <c r="AF799" s="27"/>
      <c r="AG799" s="27"/>
      <c r="AH799" s="27"/>
      <c r="AI799" s="27"/>
      <c r="AJ799" s="27"/>
      <c r="AK799" s="27"/>
      <c r="AL799" s="27"/>
      <c r="AM799" s="27"/>
      <c r="AN799" s="27"/>
      <c r="AO799" s="27"/>
      <c r="AP799" s="27"/>
      <c r="AQ799" s="27"/>
      <c r="AR799" s="27"/>
      <c r="AS799" s="27"/>
      <c r="AT799" s="27"/>
      <c r="AU799" s="27"/>
      <c r="AV799" s="27"/>
      <c r="AW799" s="27"/>
      <c r="AX799" s="27"/>
      <c r="AY799" s="27"/>
      <c r="AZ799" s="27"/>
      <c r="BA799" s="27"/>
      <c r="BB799" s="27"/>
      <c r="BC799" s="27"/>
      <c r="BD799" s="27"/>
      <c r="BE799" s="27"/>
      <c r="BF799" s="27"/>
      <c r="BG799" s="27"/>
      <c r="BH799" s="27"/>
      <c r="BI799" s="27"/>
      <c r="BJ799" s="27"/>
      <c r="BK799" s="27"/>
      <c r="BL799" s="27"/>
      <c r="BM799" s="27"/>
      <c r="BN799" s="27"/>
      <c r="BO799" s="41"/>
      <c r="BP799" s="48"/>
    </row>
    <row r="800" spans="1:68" s="24" customFormat="1" x14ac:dyDescent="0.5">
      <c r="A800" s="178"/>
      <c r="B800" s="21"/>
      <c r="C800" s="21"/>
      <c r="D800" s="21"/>
      <c r="E800" s="21"/>
      <c r="F800" s="23"/>
      <c r="G800" s="23"/>
      <c r="H800" s="23"/>
      <c r="I800" s="23"/>
      <c r="J800" s="23"/>
      <c r="K800" s="21"/>
      <c r="L800" s="27"/>
      <c r="M800" s="27"/>
      <c r="N800" s="27"/>
      <c r="O800" s="27"/>
      <c r="P800" s="27"/>
      <c r="Q800" s="27"/>
      <c r="R800" s="27"/>
      <c r="S800" s="27"/>
      <c r="T800" s="27"/>
      <c r="U800" s="27"/>
      <c r="V800" s="27"/>
      <c r="W800" s="27"/>
      <c r="X800" s="27"/>
      <c r="Y800" s="27"/>
      <c r="Z800" s="27"/>
      <c r="AA800" s="27"/>
      <c r="AB800" s="27"/>
      <c r="AC800" s="27"/>
      <c r="AD800" s="27"/>
      <c r="AE800" s="27"/>
      <c r="AF800" s="27"/>
      <c r="AG800" s="27"/>
      <c r="AH800" s="27"/>
      <c r="AI800" s="27"/>
      <c r="AJ800" s="27"/>
      <c r="AK800" s="27"/>
      <c r="AL800" s="27"/>
      <c r="AM800" s="27"/>
      <c r="AN800" s="27"/>
      <c r="AO800" s="27"/>
      <c r="AP800" s="27"/>
      <c r="AQ800" s="27"/>
      <c r="AR800" s="27"/>
      <c r="AS800" s="27"/>
      <c r="AT800" s="27"/>
      <c r="AU800" s="27"/>
      <c r="AV800" s="27"/>
      <c r="AW800" s="27"/>
      <c r="AX800" s="27"/>
      <c r="AY800" s="27"/>
      <c r="AZ800" s="27"/>
      <c r="BA800" s="27"/>
      <c r="BB800" s="27"/>
      <c r="BC800" s="27"/>
      <c r="BD800" s="27"/>
      <c r="BE800" s="27"/>
      <c r="BF800" s="27"/>
      <c r="BG800" s="27"/>
      <c r="BH800" s="27"/>
      <c r="BI800" s="27"/>
      <c r="BJ800" s="27"/>
      <c r="BK800" s="27"/>
      <c r="BL800" s="27"/>
      <c r="BM800" s="27"/>
      <c r="BN800" s="27"/>
      <c r="BO800" s="41"/>
      <c r="BP800" s="48"/>
    </row>
    <row r="801" spans="1:68" s="24" customFormat="1" x14ac:dyDescent="0.5">
      <c r="A801" s="178"/>
      <c r="B801" s="21"/>
      <c r="C801" s="21"/>
      <c r="D801" s="21"/>
      <c r="E801" s="21"/>
      <c r="F801" s="23"/>
      <c r="G801" s="23"/>
      <c r="H801" s="23"/>
      <c r="I801" s="23"/>
      <c r="J801" s="23"/>
      <c r="K801" s="21"/>
      <c r="L801" s="27"/>
      <c r="M801" s="27"/>
      <c r="N801" s="27"/>
      <c r="O801" s="27"/>
      <c r="P801" s="27"/>
      <c r="Q801" s="27"/>
      <c r="R801" s="27"/>
      <c r="S801" s="27"/>
      <c r="T801" s="27"/>
      <c r="U801" s="27"/>
      <c r="V801" s="27"/>
      <c r="W801" s="27"/>
      <c r="X801" s="27"/>
      <c r="Y801" s="27"/>
      <c r="Z801" s="27"/>
      <c r="AA801" s="27"/>
      <c r="AB801" s="27"/>
      <c r="AC801" s="27"/>
      <c r="AD801" s="27"/>
      <c r="AE801" s="27"/>
      <c r="AF801" s="27"/>
      <c r="AG801" s="27"/>
      <c r="AH801" s="27"/>
      <c r="AI801" s="27"/>
      <c r="AJ801" s="27"/>
      <c r="AK801" s="27"/>
      <c r="AL801" s="27"/>
      <c r="AM801" s="27"/>
      <c r="AN801" s="27"/>
      <c r="AO801" s="27"/>
      <c r="AP801" s="27"/>
      <c r="AQ801" s="27"/>
      <c r="AR801" s="27"/>
      <c r="AS801" s="27"/>
      <c r="AT801" s="27"/>
      <c r="AU801" s="27"/>
      <c r="AV801" s="27"/>
      <c r="AW801" s="27"/>
      <c r="AX801" s="27"/>
      <c r="AY801" s="27"/>
      <c r="AZ801" s="27"/>
      <c r="BA801" s="27"/>
      <c r="BB801" s="27"/>
      <c r="BC801" s="27"/>
      <c r="BD801" s="27"/>
      <c r="BE801" s="27"/>
      <c r="BF801" s="27"/>
      <c r="BG801" s="27"/>
      <c r="BH801" s="27"/>
      <c r="BI801" s="27"/>
      <c r="BJ801" s="27"/>
      <c r="BK801" s="27"/>
      <c r="BL801" s="27"/>
      <c r="BM801" s="27"/>
      <c r="BN801" s="27"/>
      <c r="BO801" s="41"/>
      <c r="BP801" s="48"/>
    </row>
    <row r="802" spans="1:68" s="24" customFormat="1" x14ac:dyDescent="0.5">
      <c r="A802" s="178"/>
      <c r="B802" s="21"/>
      <c r="C802" s="21"/>
      <c r="D802" s="21"/>
      <c r="E802" s="21"/>
      <c r="F802" s="23"/>
      <c r="G802" s="23"/>
      <c r="H802" s="23"/>
      <c r="I802" s="23"/>
      <c r="J802" s="23"/>
      <c r="K802" s="21"/>
      <c r="L802" s="27"/>
      <c r="M802" s="27"/>
      <c r="N802" s="27"/>
      <c r="O802" s="27"/>
      <c r="P802" s="27"/>
      <c r="Q802" s="27"/>
      <c r="R802" s="27"/>
      <c r="S802" s="27"/>
      <c r="T802" s="27"/>
      <c r="U802" s="27"/>
      <c r="V802" s="27"/>
      <c r="W802" s="27"/>
      <c r="X802" s="27"/>
      <c r="Y802" s="27"/>
      <c r="Z802" s="27"/>
      <c r="AA802" s="27"/>
      <c r="AB802" s="27"/>
      <c r="AC802" s="27"/>
      <c r="AD802" s="27"/>
      <c r="AE802" s="27"/>
      <c r="AF802" s="27"/>
      <c r="AG802" s="27"/>
      <c r="AH802" s="27"/>
      <c r="AI802" s="27"/>
      <c r="AJ802" s="27"/>
      <c r="AK802" s="27"/>
      <c r="AL802" s="27"/>
      <c r="AM802" s="27"/>
      <c r="AN802" s="27"/>
      <c r="AO802" s="27"/>
      <c r="AP802" s="27"/>
      <c r="AQ802" s="27"/>
      <c r="AR802" s="27"/>
      <c r="AS802" s="27"/>
      <c r="AT802" s="27"/>
      <c r="AU802" s="27"/>
      <c r="AV802" s="27"/>
      <c r="AW802" s="27"/>
      <c r="AX802" s="27"/>
      <c r="AY802" s="27"/>
      <c r="AZ802" s="27"/>
      <c r="BA802" s="27"/>
      <c r="BB802" s="27"/>
      <c r="BC802" s="27"/>
      <c r="BD802" s="27"/>
      <c r="BE802" s="27"/>
      <c r="BF802" s="27"/>
      <c r="BG802" s="27"/>
      <c r="BH802" s="27"/>
      <c r="BI802" s="27"/>
      <c r="BJ802" s="27"/>
      <c r="BK802" s="27"/>
      <c r="BL802" s="27"/>
      <c r="BM802" s="27"/>
      <c r="BN802" s="27"/>
      <c r="BO802" s="41"/>
      <c r="BP802" s="48"/>
    </row>
    <row r="803" spans="1:68" s="24" customFormat="1" x14ac:dyDescent="0.5">
      <c r="A803" s="178"/>
      <c r="B803" s="21"/>
      <c r="C803" s="21"/>
      <c r="D803" s="21"/>
      <c r="E803" s="21"/>
      <c r="F803" s="23"/>
      <c r="G803" s="23"/>
      <c r="H803" s="23"/>
      <c r="I803" s="23"/>
      <c r="J803" s="23"/>
      <c r="K803" s="21"/>
      <c r="L803" s="27"/>
      <c r="M803" s="27"/>
      <c r="N803" s="27"/>
      <c r="O803" s="27"/>
      <c r="P803" s="27"/>
      <c r="Q803" s="27"/>
      <c r="R803" s="27"/>
      <c r="S803" s="27"/>
      <c r="T803" s="27"/>
      <c r="U803" s="27"/>
      <c r="V803" s="27"/>
      <c r="W803" s="27"/>
      <c r="X803" s="27"/>
      <c r="Y803" s="27"/>
      <c r="Z803" s="27"/>
      <c r="AA803" s="27"/>
      <c r="AB803" s="27"/>
      <c r="AC803" s="27"/>
      <c r="AD803" s="27"/>
      <c r="AE803" s="27"/>
      <c r="AF803" s="27"/>
      <c r="AG803" s="27"/>
      <c r="AH803" s="27"/>
      <c r="AI803" s="27"/>
      <c r="AJ803" s="27"/>
      <c r="AK803" s="27"/>
      <c r="AL803" s="27"/>
      <c r="AM803" s="27"/>
      <c r="AN803" s="27"/>
      <c r="AO803" s="27"/>
      <c r="AP803" s="27"/>
      <c r="AQ803" s="27"/>
      <c r="AR803" s="27"/>
      <c r="AS803" s="27"/>
      <c r="AT803" s="27"/>
      <c r="AU803" s="27"/>
      <c r="AV803" s="27"/>
      <c r="AW803" s="27"/>
      <c r="AX803" s="27"/>
      <c r="AY803" s="27"/>
      <c r="AZ803" s="27"/>
      <c r="BA803" s="27"/>
      <c r="BB803" s="27"/>
      <c r="BC803" s="27"/>
      <c r="BD803" s="27"/>
      <c r="BE803" s="27"/>
      <c r="BF803" s="27"/>
      <c r="BG803" s="27"/>
      <c r="BH803" s="27"/>
      <c r="BI803" s="27"/>
      <c r="BJ803" s="27"/>
      <c r="BK803" s="27"/>
      <c r="BL803" s="27"/>
      <c r="BM803" s="27"/>
      <c r="BN803" s="27"/>
      <c r="BO803" s="41"/>
      <c r="BP803" s="48"/>
    </row>
    <row r="804" spans="1:68" s="24" customFormat="1" x14ac:dyDescent="0.5">
      <c r="A804" s="178"/>
      <c r="B804" s="21"/>
      <c r="C804" s="21"/>
      <c r="D804" s="21"/>
      <c r="E804" s="21"/>
      <c r="F804" s="23"/>
      <c r="G804" s="23"/>
      <c r="H804" s="23"/>
      <c r="I804" s="23"/>
      <c r="J804" s="23"/>
      <c r="K804" s="21"/>
      <c r="L804" s="27"/>
      <c r="M804" s="27"/>
      <c r="N804" s="27"/>
      <c r="O804" s="27"/>
      <c r="P804" s="27"/>
      <c r="Q804" s="27"/>
      <c r="R804" s="27"/>
      <c r="S804" s="27"/>
      <c r="T804" s="27"/>
      <c r="U804" s="27"/>
      <c r="V804" s="27"/>
      <c r="W804" s="27"/>
      <c r="X804" s="27"/>
      <c r="Y804" s="27"/>
      <c r="Z804" s="27"/>
      <c r="AA804" s="27"/>
      <c r="AB804" s="27"/>
      <c r="AC804" s="27"/>
      <c r="AD804" s="27"/>
      <c r="AE804" s="27"/>
      <c r="AF804" s="27"/>
      <c r="AG804" s="27"/>
      <c r="AH804" s="27"/>
      <c r="AI804" s="27"/>
      <c r="AJ804" s="27"/>
      <c r="AK804" s="27"/>
      <c r="AL804" s="27"/>
      <c r="AM804" s="27"/>
      <c r="AN804" s="27"/>
      <c r="AO804" s="27"/>
      <c r="AP804" s="27"/>
      <c r="AQ804" s="27"/>
      <c r="AR804" s="27"/>
      <c r="AS804" s="27"/>
      <c r="AT804" s="27"/>
      <c r="AU804" s="27"/>
      <c r="AV804" s="27"/>
      <c r="AW804" s="27"/>
      <c r="AX804" s="27"/>
      <c r="AY804" s="27"/>
      <c r="AZ804" s="27"/>
      <c r="BA804" s="27"/>
      <c r="BB804" s="27"/>
      <c r="BC804" s="27"/>
      <c r="BD804" s="27"/>
      <c r="BE804" s="27"/>
      <c r="BF804" s="27"/>
      <c r="BG804" s="27"/>
      <c r="BH804" s="27"/>
      <c r="BI804" s="27"/>
      <c r="BJ804" s="27"/>
      <c r="BK804" s="27"/>
      <c r="BL804" s="27"/>
      <c r="BM804" s="27"/>
      <c r="BN804" s="27"/>
      <c r="BO804" s="41"/>
      <c r="BP804" s="48"/>
    </row>
    <row r="805" spans="1:68" s="24" customFormat="1" x14ac:dyDescent="0.5">
      <c r="A805" s="178"/>
      <c r="B805" s="21"/>
      <c r="C805" s="21"/>
      <c r="D805" s="21"/>
      <c r="E805" s="21"/>
      <c r="F805" s="23"/>
      <c r="G805" s="23"/>
      <c r="H805" s="23"/>
      <c r="I805" s="23"/>
      <c r="J805" s="23"/>
      <c r="K805" s="21"/>
      <c r="L805" s="27"/>
      <c r="M805" s="27"/>
      <c r="N805" s="27"/>
      <c r="O805" s="27"/>
      <c r="P805" s="27"/>
      <c r="Q805" s="27"/>
      <c r="R805" s="27"/>
      <c r="S805" s="27"/>
      <c r="T805" s="27"/>
      <c r="U805" s="27"/>
      <c r="V805" s="27"/>
      <c r="W805" s="27"/>
      <c r="X805" s="27"/>
      <c r="Y805" s="27"/>
      <c r="Z805" s="27"/>
      <c r="AA805" s="27"/>
      <c r="AB805" s="27"/>
      <c r="AC805" s="27"/>
      <c r="AD805" s="27"/>
      <c r="AE805" s="27"/>
      <c r="AF805" s="27"/>
      <c r="AG805" s="27"/>
      <c r="AH805" s="27"/>
      <c r="AI805" s="27"/>
      <c r="AJ805" s="27"/>
      <c r="AK805" s="27"/>
      <c r="AL805" s="27"/>
      <c r="AM805" s="27"/>
      <c r="AN805" s="27"/>
      <c r="AO805" s="27"/>
      <c r="AP805" s="27"/>
      <c r="AQ805" s="27"/>
      <c r="AR805" s="27"/>
      <c r="AS805" s="27"/>
      <c r="AT805" s="27"/>
      <c r="AU805" s="27"/>
      <c r="AV805" s="27"/>
      <c r="AW805" s="27"/>
      <c r="AX805" s="27"/>
      <c r="AY805" s="27"/>
      <c r="AZ805" s="27"/>
      <c r="BA805" s="27"/>
      <c r="BB805" s="27"/>
      <c r="BC805" s="27"/>
      <c r="BD805" s="27"/>
      <c r="BE805" s="27"/>
      <c r="BF805" s="27"/>
      <c r="BG805" s="27"/>
      <c r="BH805" s="27"/>
      <c r="BI805" s="27"/>
      <c r="BJ805" s="27"/>
      <c r="BK805" s="27"/>
      <c r="BL805" s="27"/>
      <c r="BM805" s="27"/>
      <c r="BN805" s="27"/>
      <c r="BO805" s="41"/>
      <c r="BP805" s="48"/>
    </row>
    <row r="806" spans="1:68" s="24" customFormat="1" x14ac:dyDescent="0.5">
      <c r="A806" s="178"/>
      <c r="B806" s="21"/>
      <c r="C806" s="21"/>
      <c r="D806" s="21"/>
      <c r="E806" s="21"/>
      <c r="F806" s="23"/>
      <c r="G806" s="23"/>
      <c r="H806" s="23"/>
      <c r="I806" s="23"/>
      <c r="J806" s="23"/>
      <c r="K806" s="21"/>
      <c r="L806" s="27"/>
      <c r="M806" s="27"/>
      <c r="N806" s="27"/>
      <c r="O806" s="27"/>
      <c r="P806" s="27"/>
      <c r="Q806" s="27"/>
      <c r="R806" s="27"/>
      <c r="S806" s="27"/>
      <c r="T806" s="27"/>
      <c r="U806" s="27"/>
      <c r="V806" s="27"/>
      <c r="W806" s="27"/>
      <c r="X806" s="27"/>
      <c r="Y806" s="27"/>
      <c r="Z806" s="27"/>
      <c r="AA806" s="27"/>
      <c r="AB806" s="27"/>
      <c r="AC806" s="27"/>
      <c r="AD806" s="27"/>
      <c r="AE806" s="27"/>
      <c r="AF806" s="27"/>
      <c r="AG806" s="27"/>
      <c r="AH806" s="27"/>
      <c r="AI806" s="27"/>
      <c r="AJ806" s="27"/>
      <c r="AK806" s="27"/>
      <c r="AL806" s="27"/>
      <c r="AM806" s="27"/>
      <c r="AN806" s="27"/>
      <c r="AO806" s="27"/>
      <c r="AP806" s="27"/>
      <c r="AQ806" s="27"/>
      <c r="AR806" s="27"/>
      <c r="AS806" s="27"/>
      <c r="AT806" s="27"/>
      <c r="AU806" s="27"/>
      <c r="AV806" s="27"/>
      <c r="AW806" s="27"/>
      <c r="AX806" s="27"/>
      <c r="AY806" s="27"/>
      <c r="AZ806" s="27"/>
      <c r="BA806" s="27"/>
      <c r="BB806" s="27"/>
      <c r="BC806" s="27"/>
      <c r="BD806" s="27"/>
      <c r="BE806" s="27"/>
      <c r="BF806" s="27"/>
      <c r="BG806" s="27"/>
      <c r="BH806" s="27"/>
      <c r="BI806" s="27"/>
      <c r="BJ806" s="27"/>
      <c r="BK806" s="27"/>
      <c r="BL806" s="27"/>
      <c r="BM806" s="27"/>
      <c r="BN806" s="27"/>
      <c r="BO806" s="41"/>
      <c r="BP806" s="48"/>
    </row>
    <row r="807" spans="1:68" s="24" customFormat="1" x14ac:dyDescent="0.5">
      <c r="A807" s="178"/>
      <c r="B807" s="21"/>
      <c r="C807" s="21"/>
      <c r="D807" s="21"/>
      <c r="E807" s="21"/>
      <c r="F807" s="23"/>
      <c r="G807" s="23"/>
      <c r="H807" s="23"/>
      <c r="I807" s="23"/>
      <c r="J807" s="23"/>
      <c r="K807" s="21"/>
      <c r="L807" s="27"/>
      <c r="M807" s="27"/>
      <c r="N807" s="27"/>
      <c r="O807" s="27"/>
      <c r="P807" s="27"/>
      <c r="Q807" s="27"/>
      <c r="R807" s="27"/>
      <c r="S807" s="27"/>
      <c r="T807" s="27"/>
      <c r="U807" s="27"/>
      <c r="V807" s="27"/>
      <c r="W807" s="27"/>
      <c r="X807" s="27"/>
      <c r="Y807" s="27"/>
      <c r="Z807" s="27"/>
      <c r="AA807" s="27"/>
      <c r="AB807" s="27"/>
      <c r="AC807" s="27"/>
      <c r="AD807" s="27"/>
      <c r="AE807" s="27"/>
      <c r="AF807" s="27"/>
      <c r="AG807" s="27"/>
      <c r="AH807" s="27"/>
      <c r="AI807" s="27"/>
      <c r="AJ807" s="27"/>
      <c r="AK807" s="27"/>
      <c r="AL807" s="27"/>
      <c r="AM807" s="27"/>
      <c r="AN807" s="27"/>
      <c r="AO807" s="27"/>
      <c r="AP807" s="27"/>
      <c r="AQ807" s="27"/>
      <c r="AR807" s="27"/>
      <c r="AS807" s="27"/>
      <c r="AT807" s="27"/>
      <c r="AU807" s="27"/>
      <c r="AV807" s="27"/>
      <c r="AW807" s="27"/>
      <c r="AX807" s="27"/>
      <c r="AY807" s="27"/>
      <c r="AZ807" s="27"/>
      <c r="BA807" s="27"/>
      <c r="BB807" s="27"/>
      <c r="BC807" s="27"/>
      <c r="BD807" s="27"/>
      <c r="BE807" s="27"/>
      <c r="BF807" s="27"/>
      <c r="BG807" s="27"/>
      <c r="BH807" s="27"/>
      <c r="BI807" s="27"/>
      <c r="BJ807" s="27"/>
      <c r="BK807" s="27"/>
      <c r="BL807" s="27"/>
      <c r="BM807" s="27"/>
      <c r="BN807" s="27"/>
      <c r="BO807" s="41"/>
      <c r="BP807" s="48"/>
    </row>
    <row r="808" spans="1:68" s="24" customFormat="1" x14ac:dyDescent="0.5">
      <c r="A808" s="178"/>
      <c r="B808" s="21"/>
      <c r="C808" s="21"/>
      <c r="D808" s="21"/>
      <c r="E808" s="21"/>
      <c r="F808" s="23"/>
      <c r="G808" s="23"/>
      <c r="H808" s="23"/>
      <c r="I808" s="23"/>
      <c r="J808" s="23"/>
      <c r="K808" s="21"/>
      <c r="L808" s="27"/>
      <c r="M808" s="27"/>
      <c r="N808" s="27"/>
      <c r="O808" s="27"/>
      <c r="P808" s="27"/>
      <c r="Q808" s="27"/>
      <c r="R808" s="27"/>
      <c r="S808" s="27"/>
      <c r="T808" s="27"/>
      <c r="U808" s="27"/>
      <c r="V808" s="27"/>
      <c r="W808" s="27"/>
      <c r="X808" s="27"/>
      <c r="Y808" s="27"/>
      <c r="Z808" s="27"/>
      <c r="AA808" s="27"/>
      <c r="AB808" s="27"/>
      <c r="AC808" s="27"/>
      <c r="AD808" s="27"/>
      <c r="AE808" s="27"/>
      <c r="AF808" s="27"/>
      <c r="AG808" s="27"/>
      <c r="AH808" s="27"/>
      <c r="AI808" s="27"/>
      <c r="AJ808" s="27"/>
      <c r="AK808" s="27"/>
      <c r="AL808" s="27"/>
      <c r="AM808" s="27"/>
      <c r="AN808" s="27"/>
      <c r="AO808" s="27"/>
      <c r="AP808" s="27"/>
      <c r="AQ808" s="27"/>
      <c r="AR808" s="27"/>
      <c r="AS808" s="27"/>
      <c r="AT808" s="27"/>
      <c r="AU808" s="27"/>
      <c r="AV808" s="27"/>
      <c r="AW808" s="27"/>
      <c r="AX808" s="27"/>
      <c r="AY808" s="27"/>
      <c r="AZ808" s="27"/>
      <c r="BA808" s="27"/>
      <c r="BB808" s="27"/>
      <c r="BC808" s="27"/>
      <c r="BD808" s="27"/>
      <c r="BE808" s="27"/>
      <c r="BF808" s="27"/>
      <c r="BG808" s="27"/>
      <c r="BH808" s="27"/>
      <c r="BI808" s="27"/>
      <c r="BJ808" s="27"/>
      <c r="BK808" s="27"/>
      <c r="BL808" s="27"/>
      <c r="BM808" s="27"/>
      <c r="BN808" s="27"/>
      <c r="BO808" s="41"/>
      <c r="BP808" s="48"/>
    </row>
    <row r="809" spans="1:68" s="24" customFormat="1" x14ac:dyDescent="0.5">
      <c r="A809" s="178"/>
      <c r="B809" s="21"/>
      <c r="C809" s="21"/>
      <c r="D809" s="21"/>
      <c r="E809" s="21"/>
      <c r="F809" s="23"/>
      <c r="G809" s="23"/>
      <c r="H809" s="23"/>
      <c r="I809" s="23"/>
      <c r="J809" s="23"/>
      <c r="K809" s="21"/>
      <c r="L809" s="27"/>
      <c r="M809" s="27"/>
      <c r="N809" s="27"/>
      <c r="O809" s="27"/>
      <c r="P809" s="27"/>
      <c r="Q809" s="27"/>
      <c r="R809" s="27"/>
      <c r="S809" s="27"/>
      <c r="T809" s="27"/>
      <c r="U809" s="27"/>
      <c r="V809" s="27"/>
      <c r="W809" s="27"/>
      <c r="X809" s="27"/>
      <c r="Y809" s="27"/>
      <c r="Z809" s="27"/>
      <c r="AA809" s="27"/>
      <c r="AB809" s="27"/>
      <c r="AC809" s="27"/>
      <c r="AD809" s="27"/>
      <c r="AE809" s="27"/>
      <c r="AF809" s="27"/>
      <c r="AG809" s="27"/>
      <c r="AH809" s="27"/>
      <c r="AI809" s="27"/>
      <c r="AJ809" s="27"/>
      <c r="AK809" s="27"/>
      <c r="AL809" s="27"/>
      <c r="AM809" s="27"/>
      <c r="AN809" s="27"/>
      <c r="AO809" s="27"/>
      <c r="AP809" s="27"/>
      <c r="AQ809" s="27"/>
      <c r="AR809" s="27"/>
      <c r="AS809" s="27"/>
      <c r="AT809" s="27"/>
      <c r="AU809" s="27"/>
      <c r="AV809" s="27"/>
      <c r="AW809" s="27"/>
      <c r="AX809" s="27"/>
      <c r="AY809" s="27"/>
      <c r="AZ809" s="27"/>
      <c r="BA809" s="27"/>
      <c r="BB809" s="27"/>
      <c r="BC809" s="27"/>
      <c r="BD809" s="27"/>
      <c r="BE809" s="27"/>
      <c r="BF809" s="27"/>
      <c r="BG809" s="27"/>
      <c r="BH809" s="27"/>
      <c r="BI809" s="27"/>
      <c r="BJ809" s="27"/>
      <c r="BK809" s="27"/>
      <c r="BL809" s="27"/>
      <c r="BM809" s="27"/>
      <c r="BN809" s="27"/>
      <c r="BO809" s="41"/>
      <c r="BP809" s="48"/>
    </row>
    <row r="810" spans="1:68" s="24" customFormat="1" x14ac:dyDescent="0.5">
      <c r="A810" s="178"/>
      <c r="B810" s="21"/>
      <c r="C810" s="21"/>
      <c r="D810" s="21"/>
      <c r="E810" s="21"/>
      <c r="F810" s="23"/>
      <c r="G810" s="23"/>
      <c r="H810" s="23"/>
      <c r="I810" s="23"/>
      <c r="J810" s="23"/>
      <c r="K810" s="21"/>
      <c r="L810" s="27"/>
      <c r="M810" s="27"/>
      <c r="N810" s="27"/>
      <c r="O810" s="27"/>
      <c r="P810" s="27"/>
      <c r="Q810" s="27"/>
      <c r="R810" s="27"/>
      <c r="S810" s="27"/>
      <c r="T810" s="27"/>
      <c r="U810" s="27"/>
      <c r="V810" s="27"/>
      <c r="W810" s="27"/>
      <c r="X810" s="27"/>
      <c r="Y810" s="27"/>
      <c r="Z810" s="27"/>
      <c r="AA810" s="27"/>
      <c r="AB810" s="27"/>
      <c r="AC810" s="27"/>
      <c r="AD810" s="27"/>
      <c r="AE810" s="27"/>
      <c r="AF810" s="27"/>
      <c r="AG810" s="27"/>
      <c r="AH810" s="27"/>
      <c r="AI810" s="27"/>
      <c r="AJ810" s="27"/>
      <c r="AK810" s="27"/>
      <c r="AL810" s="27"/>
      <c r="AM810" s="27"/>
      <c r="AN810" s="27"/>
      <c r="AO810" s="27"/>
      <c r="AP810" s="27"/>
      <c r="AQ810" s="27"/>
      <c r="AR810" s="27"/>
      <c r="AS810" s="27"/>
      <c r="AT810" s="27"/>
      <c r="AU810" s="27"/>
      <c r="AV810" s="27"/>
      <c r="AW810" s="27"/>
      <c r="AX810" s="27"/>
      <c r="AY810" s="27"/>
      <c r="AZ810" s="27"/>
      <c r="BA810" s="27"/>
      <c r="BB810" s="27"/>
      <c r="BC810" s="27"/>
      <c r="BD810" s="27"/>
      <c r="BE810" s="27"/>
      <c r="BF810" s="27"/>
      <c r="BG810" s="27"/>
      <c r="BH810" s="27"/>
      <c r="BI810" s="27"/>
      <c r="BJ810" s="27"/>
      <c r="BK810" s="27"/>
      <c r="BL810" s="27"/>
      <c r="BM810" s="27"/>
      <c r="BN810" s="27"/>
      <c r="BO810" s="41"/>
      <c r="BP810" s="48"/>
    </row>
    <row r="811" spans="1:68" s="24" customFormat="1" x14ac:dyDescent="0.5">
      <c r="A811" s="178"/>
      <c r="B811" s="21"/>
      <c r="C811" s="21"/>
      <c r="D811" s="21"/>
      <c r="E811" s="21"/>
      <c r="F811" s="23"/>
      <c r="G811" s="23"/>
      <c r="H811" s="23"/>
      <c r="I811" s="23"/>
      <c r="J811" s="23"/>
      <c r="K811" s="21"/>
      <c r="L811" s="27"/>
      <c r="M811" s="27"/>
      <c r="N811" s="27"/>
      <c r="O811" s="27"/>
      <c r="P811" s="27"/>
      <c r="Q811" s="27"/>
      <c r="R811" s="27"/>
      <c r="S811" s="27"/>
      <c r="T811" s="27"/>
      <c r="U811" s="27"/>
      <c r="V811" s="27"/>
      <c r="W811" s="27"/>
      <c r="X811" s="27"/>
      <c r="Y811" s="27"/>
      <c r="Z811" s="27"/>
      <c r="AA811" s="27"/>
      <c r="AB811" s="27"/>
      <c r="AC811" s="27"/>
      <c r="AD811" s="27"/>
      <c r="AE811" s="27"/>
      <c r="AF811" s="27"/>
      <c r="AG811" s="27"/>
      <c r="AH811" s="27"/>
      <c r="AI811" s="27"/>
      <c r="AJ811" s="27"/>
      <c r="AK811" s="27"/>
      <c r="AL811" s="27"/>
      <c r="AM811" s="27"/>
      <c r="AN811" s="27"/>
      <c r="AO811" s="27"/>
      <c r="AP811" s="27"/>
      <c r="AQ811" s="27"/>
      <c r="AR811" s="27"/>
      <c r="AS811" s="27"/>
      <c r="AT811" s="27"/>
      <c r="AU811" s="27"/>
      <c r="AV811" s="27"/>
      <c r="AW811" s="27"/>
      <c r="AX811" s="27"/>
      <c r="AY811" s="27"/>
      <c r="AZ811" s="27"/>
      <c r="BA811" s="27"/>
      <c r="BB811" s="27"/>
      <c r="BC811" s="27"/>
      <c r="BD811" s="27"/>
      <c r="BE811" s="27"/>
      <c r="BF811" s="27"/>
      <c r="BG811" s="27"/>
      <c r="BH811" s="27"/>
      <c r="BI811" s="27"/>
      <c r="BJ811" s="27"/>
      <c r="BK811" s="27"/>
      <c r="BL811" s="27"/>
      <c r="BM811" s="27"/>
      <c r="BN811" s="27"/>
      <c r="BO811" s="41"/>
      <c r="BP811" s="48"/>
    </row>
    <row r="812" spans="1:68" s="24" customFormat="1" x14ac:dyDescent="0.5">
      <c r="A812" s="178"/>
      <c r="B812" s="21"/>
      <c r="C812" s="21"/>
      <c r="D812" s="21"/>
      <c r="E812" s="21"/>
      <c r="F812" s="23"/>
      <c r="G812" s="23"/>
      <c r="H812" s="23"/>
      <c r="I812" s="23"/>
      <c r="J812" s="23"/>
      <c r="K812" s="21"/>
      <c r="L812" s="27"/>
      <c r="M812" s="27"/>
      <c r="N812" s="27"/>
      <c r="O812" s="27"/>
      <c r="P812" s="27"/>
      <c r="Q812" s="27"/>
      <c r="R812" s="27"/>
      <c r="S812" s="27"/>
      <c r="T812" s="27"/>
      <c r="U812" s="27"/>
      <c r="V812" s="27"/>
      <c r="W812" s="27"/>
      <c r="X812" s="27"/>
      <c r="Y812" s="27"/>
      <c r="Z812" s="27"/>
      <c r="AA812" s="27"/>
      <c r="AB812" s="27"/>
      <c r="AC812" s="27"/>
      <c r="AD812" s="27"/>
      <c r="AE812" s="27"/>
      <c r="AF812" s="27"/>
      <c r="AG812" s="27"/>
      <c r="AH812" s="27"/>
      <c r="AI812" s="27"/>
      <c r="AJ812" s="27"/>
      <c r="AK812" s="27"/>
      <c r="AL812" s="27"/>
      <c r="AM812" s="27"/>
      <c r="AN812" s="27"/>
      <c r="AO812" s="27"/>
      <c r="AP812" s="27"/>
      <c r="AQ812" s="27"/>
      <c r="AR812" s="27"/>
      <c r="AS812" s="27"/>
      <c r="AT812" s="27"/>
      <c r="AU812" s="27"/>
      <c r="AV812" s="27"/>
      <c r="AW812" s="27"/>
      <c r="AX812" s="27"/>
      <c r="AY812" s="27"/>
      <c r="AZ812" s="27"/>
      <c r="BA812" s="27"/>
      <c r="BB812" s="27"/>
      <c r="BC812" s="27"/>
      <c r="BD812" s="27"/>
      <c r="BE812" s="27"/>
      <c r="BF812" s="27"/>
      <c r="BG812" s="27"/>
      <c r="BH812" s="27"/>
      <c r="BI812" s="27"/>
      <c r="BJ812" s="27"/>
      <c r="BK812" s="27"/>
      <c r="BL812" s="27"/>
      <c r="BM812" s="27"/>
      <c r="BN812" s="27"/>
      <c r="BO812" s="41"/>
      <c r="BP812" s="48"/>
    </row>
    <row r="813" spans="1:68" s="24" customFormat="1" x14ac:dyDescent="0.5">
      <c r="A813" s="178"/>
      <c r="B813" s="21"/>
      <c r="C813" s="21"/>
      <c r="D813" s="21"/>
      <c r="E813" s="21"/>
      <c r="F813" s="23"/>
      <c r="G813" s="23"/>
      <c r="H813" s="23"/>
      <c r="I813" s="23"/>
      <c r="J813" s="23"/>
      <c r="K813" s="21"/>
      <c r="L813" s="27"/>
      <c r="M813" s="27"/>
      <c r="N813" s="27"/>
      <c r="O813" s="27"/>
      <c r="P813" s="27"/>
      <c r="Q813" s="27"/>
      <c r="R813" s="27"/>
      <c r="S813" s="27"/>
      <c r="T813" s="27"/>
      <c r="U813" s="27"/>
      <c r="V813" s="27"/>
      <c r="W813" s="27"/>
      <c r="X813" s="27"/>
      <c r="Y813" s="27"/>
      <c r="Z813" s="27"/>
      <c r="AA813" s="27"/>
      <c r="AB813" s="27"/>
      <c r="AC813" s="27"/>
      <c r="AD813" s="27"/>
      <c r="AE813" s="27"/>
      <c r="AF813" s="27"/>
      <c r="AG813" s="27"/>
      <c r="AH813" s="27"/>
      <c r="AI813" s="27"/>
      <c r="AJ813" s="27"/>
      <c r="AK813" s="27"/>
      <c r="AL813" s="27"/>
      <c r="AM813" s="27"/>
      <c r="AN813" s="27"/>
      <c r="AO813" s="27"/>
      <c r="AP813" s="27"/>
      <c r="AQ813" s="27"/>
      <c r="AR813" s="27"/>
      <c r="AS813" s="27"/>
      <c r="AT813" s="27"/>
      <c r="AU813" s="27"/>
      <c r="AV813" s="27"/>
      <c r="AW813" s="27"/>
      <c r="AX813" s="27"/>
      <c r="AY813" s="27"/>
      <c r="AZ813" s="27"/>
      <c r="BA813" s="27"/>
      <c r="BB813" s="27"/>
      <c r="BC813" s="27"/>
      <c r="BD813" s="27"/>
      <c r="BE813" s="27"/>
      <c r="BF813" s="27"/>
      <c r="BG813" s="27"/>
      <c r="BH813" s="27"/>
      <c r="BI813" s="27"/>
      <c r="BJ813" s="27"/>
      <c r="BK813" s="27"/>
      <c r="BL813" s="27"/>
      <c r="BM813" s="27"/>
      <c r="BN813" s="27"/>
      <c r="BO813" s="41"/>
      <c r="BP813" s="48"/>
    </row>
    <row r="814" spans="1:68" s="24" customFormat="1" x14ac:dyDescent="0.5">
      <c r="A814" s="178"/>
      <c r="B814" s="21"/>
      <c r="C814" s="21"/>
      <c r="D814" s="21"/>
      <c r="E814" s="21"/>
      <c r="F814" s="23"/>
      <c r="G814" s="23"/>
      <c r="H814" s="23"/>
      <c r="I814" s="23"/>
      <c r="J814" s="23"/>
      <c r="K814" s="21"/>
      <c r="L814" s="27"/>
      <c r="M814" s="27"/>
      <c r="N814" s="27"/>
      <c r="O814" s="27"/>
      <c r="P814" s="27"/>
      <c r="Q814" s="27"/>
      <c r="R814" s="27"/>
      <c r="S814" s="27"/>
      <c r="T814" s="27"/>
      <c r="U814" s="27"/>
      <c r="V814" s="27"/>
      <c r="W814" s="27"/>
      <c r="X814" s="27"/>
      <c r="Y814" s="27"/>
      <c r="Z814" s="27"/>
      <c r="AA814" s="27"/>
      <c r="AB814" s="27"/>
      <c r="AC814" s="27"/>
      <c r="AD814" s="27"/>
      <c r="AE814" s="27"/>
      <c r="AF814" s="27"/>
      <c r="AG814" s="27"/>
      <c r="AH814" s="27"/>
      <c r="AI814" s="27"/>
      <c r="AJ814" s="27"/>
      <c r="AK814" s="27"/>
      <c r="AL814" s="27"/>
      <c r="AM814" s="27"/>
      <c r="AN814" s="27"/>
      <c r="AO814" s="27"/>
      <c r="AP814" s="27"/>
      <c r="AQ814" s="27"/>
      <c r="AR814" s="27"/>
      <c r="AS814" s="27"/>
      <c r="AT814" s="27"/>
      <c r="AU814" s="27"/>
      <c r="AV814" s="27"/>
      <c r="AW814" s="27"/>
      <c r="AX814" s="27"/>
      <c r="AY814" s="27"/>
      <c r="AZ814" s="27"/>
      <c r="BA814" s="27"/>
      <c r="BB814" s="27"/>
      <c r="BC814" s="27"/>
      <c r="BD814" s="27"/>
      <c r="BE814" s="27"/>
      <c r="BF814" s="27"/>
      <c r="BG814" s="27"/>
      <c r="BH814" s="27"/>
      <c r="BI814" s="27"/>
      <c r="BJ814" s="27"/>
      <c r="BK814" s="27"/>
      <c r="BL814" s="27"/>
      <c r="BM814" s="27"/>
      <c r="BN814" s="27"/>
      <c r="BO814" s="41"/>
      <c r="BP814" s="48"/>
    </row>
    <row r="815" spans="1:68" s="24" customFormat="1" x14ac:dyDescent="0.5">
      <c r="A815" s="178"/>
      <c r="B815" s="21"/>
      <c r="C815" s="21"/>
      <c r="D815" s="21"/>
      <c r="E815" s="21"/>
      <c r="F815" s="23"/>
      <c r="G815" s="23"/>
      <c r="H815" s="23"/>
      <c r="I815" s="23"/>
      <c r="J815" s="23"/>
      <c r="K815" s="21"/>
      <c r="L815" s="27"/>
      <c r="M815" s="27"/>
      <c r="N815" s="27"/>
      <c r="O815" s="27"/>
      <c r="P815" s="27"/>
      <c r="Q815" s="27"/>
      <c r="R815" s="27"/>
      <c r="S815" s="27"/>
      <c r="T815" s="27"/>
      <c r="U815" s="27"/>
      <c r="V815" s="27"/>
      <c r="W815" s="27"/>
      <c r="X815" s="27"/>
      <c r="Y815" s="27"/>
      <c r="Z815" s="27"/>
      <c r="AA815" s="27"/>
      <c r="AB815" s="27"/>
      <c r="AC815" s="27"/>
      <c r="AD815" s="27"/>
      <c r="AE815" s="27"/>
      <c r="AF815" s="27"/>
      <c r="AG815" s="27"/>
      <c r="AH815" s="27"/>
      <c r="AI815" s="27"/>
      <c r="AJ815" s="27"/>
      <c r="AK815" s="27"/>
      <c r="AL815" s="27"/>
      <c r="AM815" s="27"/>
      <c r="AN815" s="27"/>
      <c r="AO815" s="27"/>
      <c r="AP815" s="27"/>
      <c r="AQ815" s="27"/>
      <c r="AR815" s="27"/>
      <c r="AS815" s="27"/>
      <c r="AT815" s="27"/>
      <c r="AU815" s="27"/>
      <c r="AV815" s="27"/>
      <c r="AW815" s="27"/>
      <c r="AX815" s="27"/>
      <c r="AY815" s="27"/>
      <c r="AZ815" s="27"/>
      <c r="BA815" s="27"/>
      <c r="BB815" s="27"/>
      <c r="BC815" s="27"/>
      <c r="BD815" s="27"/>
      <c r="BE815" s="27"/>
      <c r="BF815" s="27"/>
      <c r="BG815" s="27"/>
      <c r="BH815" s="27"/>
      <c r="BI815" s="27"/>
      <c r="BJ815" s="27"/>
      <c r="BK815" s="27"/>
      <c r="BL815" s="27"/>
      <c r="BM815" s="27"/>
      <c r="BN815" s="27"/>
      <c r="BO815" s="41"/>
      <c r="BP815" s="48"/>
    </row>
    <row r="816" spans="1:68" s="24" customFormat="1" x14ac:dyDescent="0.5">
      <c r="A816" s="178"/>
      <c r="B816" s="21"/>
      <c r="C816" s="21"/>
      <c r="D816" s="21"/>
      <c r="E816" s="21"/>
      <c r="F816" s="23"/>
      <c r="G816" s="23"/>
      <c r="H816" s="23"/>
      <c r="I816" s="23"/>
      <c r="J816" s="23"/>
      <c r="K816" s="21"/>
      <c r="L816" s="27"/>
      <c r="M816" s="27"/>
      <c r="N816" s="27"/>
      <c r="O816" s="27"/>
      <c r="P816" s="27"/>
      <c r="Q816" s="27"/>
      <c r="R816" s="27"/>
      <c r="S816" s="27"/>
      <c r="T816" s="27"/>
      <c r="U816" s="27"/>
      <c r="V816" s="27"/>
      <c r="W816" s="27"/>
      <c r="X816" s="27"/>
      <c r="Y816" s="27"/>
      <c r="Z816" s="27"/>
      <c r="AA816" s="27"/>
      <c r="AB816" s="27"/>
      <c r="AC816" s="27"/>
      <c r="AD816" s="27"/>
      <c r="AE816" s="27"/>
      <c r="AF816" s="27"/>
      <c r="AG816" s="27"/>
      <c r="AH816" s="27"/>
      <c r="AI816" s="27"/>
      <c r="AJ816" s="27"/>
      <c r="AK816" s="27"/>
      <c r="AL816" s="27"/>
      <c r="AM816" s="27"/>
      <c r="AN816" s="27"/>
      <c r="AO816" s="27"/>
      <c r="AP816" s="27"/>
      <c r="AQ816" s="27"/>
      <c r="AR816" s="27"/>
      <c r="AS816" s="27"/>
      <c r="AT816" s="27"/>
      <c r="AU816" s="27"/>
      <c r="AV816" s="27"/>
      <c r="AW816" s="27"/>
      <c r="AX816" s="27"/>
      <c r="AY816" s="27"/>
      <c r="AZ816" s="27"/>
      <c r="BA816" s="27"/>
      <c r="BB816" s="27"/>
      <c r="BC816" s="27"/>
      <c r="BD816" s="27"/>
      <c r="BE816" s="27"/>
      <c r="BF816" s="27"/>
      <c r="BG816" s="27"/>
      <c r="BH816" s="27"/>
      <c r="BI816" s="27"/>
      <c r="BJ816" s="27"/>
      <c r="BK816" s="27"/>
      <c r="BL816" s="27"/>
      <c r="BM816" s="27"/>
      <c r="BN816" s="27"/>
      <c r="BO816" s="41"/>
      <c r="BP816" s="48"/>
    </row>
    <row r="817" spans="1:68" s="24" customFormat="1" x14ac:dyDescent="0.5">
      <c r="A817" s="178"/>
      <c r="B817" s="21"/>
      <c r="C817" s="21"/>
      <c r="D817" s="21"/>
      <c r="E817" s="21"/>
      <c r="F817" s="23"/>
      <c r="G817" s="23"/>
      <c r="H817" s="23"/>
      <c r="I817" s="23"/>
      <c r="J817" s="23"/>
      <c r="K817" s="21"/>
      <c r="L817" s="27"/>
      <c r="M817" s="27"/>
      <c r="N817" s="27"/>
      <c r="O817" s="27"/>
      <c r="P817" s="27"/>
      <c r="Q817" s="27"/>
      <c r="R817" s="27"/>
      <c r="S817" s="27"/>
      <c r="T817" s="27"/>
      <c r="U817" s="27"/>
      <c r="V817" s="27"/>
      <c r="W817" s="27"/>
      <c r="X817" s="27"/>
      <c r="Y817" s="27"/>
      <c r="Z817" s="27"/>
      <c r="AA817" s="27"/>
      <c r="AB817" s="27"/>
      <c r="AC817" s="27"/>
      <c r="AD817" s="27"/>
      <c r="AE817" s="27"/>
      <c r="AF817" s="27"/>
      <c r="AG817" s="27"/>
      <c r="AH817" s="27"/>
      <c r="AI817" s="27"/>
      <c r="AJ817" s="27"/>
      <c r="AK817" s="27"/>
      <c r="AL817" s="27"/>
      <c r="AM817" s="27"/>
      <c r="AN817" s="27"/>
      <c r="AO817" s="27"/>
      <c r="AP817" s="27"/>
      <c r="AQ817" s="27"/>
      <c r="AR817" s="27"/>
      <c r="AS817" s="27"/>
      <c r="AT817" s="27"/>
      <c r="AU817" s="27"/>
      <c r="AV817" s="27"/>
      <c r="AW817" s="27"/>
      <c r="AX817" s="27"/>
      <c r="AY817" s="27"/>
      <c r="AZ817" s="27"/>
      <c r="BA817" s="27"/>
      <c r="BB817" s="27"/>
      <c r="BC817" s="27"/>
      <c r="BD817" s="27"/>
      <c r="BE817" s="27"/>
      <c r="BF817" s="27"/>
      <c r="BG817" s="27"/>
      <c r="BH817" s="27"/>
      <c r="BI817" s="27"/>
      <c r="BJ817" s="27"/>
      <c r="BK817" s="27"/>
      <c r="BL817" s="27"/>
      <c r="BM817" s="27"/>
      <c r="BN817" s="27"/>
      <c r="BO817" s="41"/>
      <c r="BP817" s="48"/>
    </row>
    <row r="818" spans="1:68" s="24" customFormat="1" x14ac:dyDescent="0.5">
      <c r="A818" s="178"/>
      <c r="B818" s="21"/>
      <c r="C818" s="21"/>
      <c r="D818" s="21"/>
      <c r="E818" s="21"/>
      <c r="F818" s="23"/>
      <c r="G818" s="23"/>
      <c r="H818" s="23"/>
      <c r="I818" s="23"/>
      <c r="J818" s="23"/>
      <c r="K818" s="21"/>
      <c r="L818" s="27"/>
      <c r="M818" s="27"/>
      <c r="N818" s="27"/>
      <c r="O818" s="27"/>
      <c r="P818" s="27"/>
      <c r="Q818" s="27"/>
      <c r="R818" s="27"/>
      <c r="S818" s="27"/>
      <c r="T818" s="27"/>
      <c r="U818" s="27"/>
      <c r="V818" s="27"/>
      <c r="W818" s="27"/>
      <c r="X818" s="27"/>
      <c r="Y818" s="27"/>
      <c r="Z818" s="27"/>
      <c r="AA818" s="27"/>
      <c r="AB818" s="27"/>
      <c r="AC818" s="27"/>
      <c r="AD818" s="27"/>
      <c r="AE818" s="27"/>
      <c r="AF818" s="27"/>
      <c r="AG818" s="27"/>
      <c r="AH818" s="27"/>
      <c r="AI818" s="27"/>
      <c r="AJ818" s="27"/>
      <c r="AK818" s="27"/>
      <c r="AL818" s="27"/>
      <c r="AM818" s="27"/>
      <c r="AN818" s="27"/>
      <c r="AO818" s="27"/>
      <c r="AP818" s="27"/>
      <c r="AQ818" s="27"/>
      <c r="AR818" s="27"/>
      <c r="AS818" s="27"/>
      <c r="AT818" s="27"/>
      <c r="AU818" s="27"/>
      <c r="AV818" s="27"/>
      <c r="AW818" s="27"/>
      <c r="AX818" s="27"/>
      <c r="AY818" s="27"/>
      <c r="AZ818" s="27"/>
      <c r="BA818" s="27"/>
      <c r="BB818" s="27"/>
      <c r="BC818" s="27"/>
      <c r="BD818" s="27"/>
      <c r="BE818" s="27"/>
      <c r="BF818" s="27"/>
      <c r="BG818" s="27"/>
      <c r="BH818" s="27"/>
      <c r="BI818" s="27"/>
      <c r="BJ818" s="27"/>
      <c r="BK818" s="27"/>
      <c r="BL818" s="27"/>
      <c r="BM818" s="27"/>
      <c r="BN818" s="27"/>
      <c r="BO818" s="41"/>
      <c r="BP818" s="48"/>
    </row>
    <row r="819" spans="1:68" s="24" customFormat="1" x14ac:dyDescent="0.5">
      <c r="A819" s="178"/>
      <c r="B819" s="21"/>
      <c r="C819" s="21"/>
      <c r="D819" s="21"/>
      <c r="E819" s="21"/>
      <c r="F819" s="23"/>
      <c r="G819" s="23"/>
      <c r="H819" s="23"/>
      <c r="I819" s="23"/>
      <c r="J819" s="23"/>
      <c r="K819" s="21"/>
      <c r="L819" s="27"/>
      <c r="M819" s="27"/>
      <c r="N819" s="27"/>
      <c r="O819" s="27"/>
      <c r="P819" s="27"/>
      <c r="Q819" s="27"/>
      <c r="R819" s="27"/>
      <c r="S819" s="27"/>
      <c r="T819" s="27"/>
      <c r="U819" s="27"/>
      <c r="V819" s="27"/>
      <c r="W819" s="27"/>
      <c r="X819" s="27"/>
      <c r="Y819" s="27"/>
      <c r="Z819" s="27"/>
      <c r="AA819" s="27"/>
      <c r="AB819" s="27"/>
      <c r="AC819" s="27"/>
      <c r="AD819" s="27"/>
      <c r="AE819" s="27"/>
      <c r="AF819" s="27"/>
      <c r="AG819" s="27"/>
      <c r="AH819" s="27"/>
      <c r="AI819" s="27"/>
      <c r="AJ819" s="27"/>
      <c r="AK819" s="27"/>
      <c r="AL819" s="27"/>
      <c r="AM819" s="27"/>
      <c r="AN819" s="27"/>
      <c r="AO819" s="27"/>
      <c r="AP819" s="27"/>
      <c r="AQ819" s="27"/>
      <c r="AR819" s="27"/>
      <c r="AS819" s="27"/>
      <c r="AT819" s="27"/>
      <c r="AU819" s="27"/>
      <c r="AV819" s="27"/>
      <c r="AW819" s="27"/>
      <c r="AX819" s="27"/>
      <c r="AY819" s="27"/>
      <c r="AZ819" s="27"/>
      <c r="BA819" s="27"/>
      <c r="BB819" s="27"/>
      <c r="BC819" s="27"/>
      <c r="BD819" s="27"/>
      <c r="BE819" s="27"/>
      <c r="BF819" s="27"/>
      <c r="BG819" s="27"/>
      <c r="BH819" s="27"/>
      <c r="BI819" s="27"/>
      <c r="BJ819" s="27"/>
      <c r="BK819" s="27"/>
      <c r="BL819" s="27"/>
      <c r="BM819" s="27"/>
      <c r="BN819" s="27"/>
      <c r="BO819" s="41"/>
      <c r="BP819" s="48"/>
    </row>
    <row r="820" spans="1:68" s="24" customFormat="1" x14ac:dyDescent="0.5">
      <c r="A820" s="178"/>
      <c r="B820" s="21"/>
      <c r="C820" s="21"/>
      <c r="D820" s="21"/>
      <c r="E820" s="21"/>
      <c r="F820" s="23"/>
      <c r="G820" s="23"/>
      <c r="H820" s="23"/>
      <c r="I820" s="23"/>
      <c r="J820" s="23"/>
      <c r="K820" s="21"/>
      <c r="L820" s="27"/>
      <c r="M820" s="27"/>
      <c r="N820" s="27"/>
      <c r="O820" s="27"/>
      <c r="P820" s="27"/>
      <c r="Q820" s="27"/>
      <c r="R820" s="27"/>
      <c r="S820" s="27"/>
      <c r="T820" s="27"/>
      <c r="U820" s="27"/>
      <c r="V820" s="27"/>
      <c r="W820" s="27"/>
      <c r="X820" s="27"/>
      <c r="Y820" s="27"/>
      <c r="Z820" s="27"/>
      <c r="AA820" s="27"/>
      <c r="AB820" s="27"/>
      <c r="AC820" s="27"/>
      <c r="AD820" s="27"/>
      <c r="AE820" s="27"/>
      <c r="AF820" s="27"/>
      <c r="AG820" s="27"/>
      <c r="AH820" s="27"/>
      <c r="AI820" s="27"/>
      <c r="AJ820" s="27"/>
      <c r="AK820" s="27"/>
      <c r="AL820" s="27"/>
      <c r="AM820" s="27"/>
      <c r="AN820" s="27"/>
      <c r="AO820" s="27"/>
      <c r="AP820" s="27"/>
      <c r="AQ820" s="27"/>
      <c r="AR820" s="27"/>
      <c r="AS820" s="27"/>
      <c r="AT820" s="27"/>
      <c r="AU820" s="27"/>
      <c r="AV820" s="27"/>
      <c r="AW820" s="27"/>
      <c r="AX820" s="27"/>
      <c r="AY820" s="27"/>
      <c r="AZ820" s="27"/>
      <c r="BA820" s="27"/>
      <c r="BB820" s="27"/>
      <c r="BC820" s="27"/>
      <c r="BD820" s="27"/>
      <c r="BE820" s="27"/>
      <c r="BF820" s="27"/>
      <c r="BG820" s="27"/>
      <c r="BH820" s="27"/>
      <c r="BI820" s="27"/>
      <c r="BJ820" s="27"/>
      <c r="BK820" s="27"/>
      <c r="BL820" s="27"/>
      <c r="BM820" s="27"/>
      <c r="BN820" s="27"/>
      <c r="BO820" s="41"/>
      <c r="BP820" s="48"/>
    </row>
    <row r="821" spans="1:68" s="24" customFormat="1" x14ac:dyDescent="0.5">
      <c r="A821" s="178"/>
      <c r="B821" s="21"/>
      <c r="C821" s="21"/>
      <c r="D821" s="21"/>
      <c r="E821" s="21"/>
      <c r="F821" s="23"/>
      <c r="G821" s="23"/>
      <c r="H821" s="23"/>
      <c r="I821" s="23"/>
      <c r="J821" s="23"/>
      <c r="K821" s="21"/>
      <c r="L821" s="27"/>
      <c r="M821" s="27"/>
      <c r="N821" s="27"/>
      <c r="O821" s="27"/>
      <c r="P821" s="27"/>
      <c r="Q821" s="27"/>
      <c r="R821" s="27"/>
      <c r="S821" s="27"/>
      <c r="T821" s="27"/>
      <c r="U821" s="27"/>
      <c r="V821" s="27"/>
      <c r="W821" s="27"/>
      <c r="X821" s="27"/>
      <c r="Y821" s="27"/>
      <c r="Z821" s="27"/>
      <c r="AA821" s="27"/>
      <c r="AB821" s="27"/>
      <c r="AC821" s="27"/>
      <c r="AD821" s="27"/>
      <c r="AE821" s="27"/>
      <c r="AF821" s="27"/>
      <c r="AG821" s="27"/>
      <c r="AH821" s="27"/>
      <c r="AI821" s="27"/>
      <c r="AJ821" s="27"/>
      <c r="AK821" s="27"/>
      <c r="AL821" s="27"/>
      <c r="AM821" s="27"/>
      <c r="AN821" s="27"/>
      <c r="AO821" s="27"/>
      <c r="AP821" s="27"/>
      <c r="AQ821" s="27"/>
      <c r="AR821" s="27"/>
      <c r="AS821" s="27"/>
      <c r="AT821" s="27"/>
      <c r="AU821" s="27"/>
      <c r="AV821" s="27"/>
      <c r="AW821" s="27"/>
      <c r="AX821" s="27"/>
      <c r="AY821" s="27"/>
      <c r="AZ821" s="27"/>
      <c r="BA821" s="27"/>
      <c r="BB821" s="27"/>
      <c r="BC821" s="27"/>
      <c r="BD821" s="27"/>
      <c r="BE821" s="27"/>
      <c r="BF821" s="27"/>
      <c r="BG821" s="27"/>
      <c r="BH821" s="27"/>
      <c r="BI821" s="27"/>
      <c r="BJ821" s="27"/>
      <c r="BK821" s="27"/>
      <c r="BL821" s="27"/>
      <c r="BM821" s="27"/>
      <c r="BN821" s="27"/>
      <c r="BO821" s="41"/>
      <c r="BP821" s="48"/>
    </row>
    <row r="822" spans="1:68" s="24" customFormat="1" x14ac:dyDescent="0.5">
      <c r="A822" s="178"/>
      <c r="B822" s="21"/>
      <c r="C822" s="21"/>
      <c r="D822" s="21"/>
      <c r="E822" s="21"/>
      <c r="F822" s="23"/>
      <c r="G822" s="23"/>
      <c r="H822" s="23"/>
      <c r="I822" s="23"/>
      <c r="J822" s="23"/>
      <c r="K822" s="21"/>
      <c r="L822" s="27"/>
      <c r="M822" s="27"/>
      <c r="N822" s="27"/>
      <c r="O822" s="27"/>
      <c r="P822" s="27"/>
      <c r="Q822" s="27"/>
      <c r="R822" s="27"/>
      <c r="S822" s="27"/>
      <c r="T822" s="27"/>
      <c r="U822" s="27"/>
      <c r="V822" s="27"/>
      <c r="W822" s="27"/>
      <c r="X822" s="27"/>
      <c r="Y822" s="27"/>
      <c r="Z822" s="27"/>
      <c r="AA822" s="27"/>
      <c r="AB822" s="27"/>
      <c r="AC822" s="27"/>
      <c r="AD822" s="27"/>
      <c r="AE822" s="27"/>
      <c r="AF822" s="27"/>
      <c r="AG822" s="27"/>
      <c r="AH822" s="27"/>
      <c r="AI822" s="27"/>
      <c r="AJ822" s="27"/>
      <c r="AK822" s="27"/>
      <c r="AL822" s="27"/>
      <c r="AM822" s="27"/>
      <c r="AN822" s="27"/>
      <c r="AO822" s="27"/>
      <c r="AP822" s="27"/>
      <c r="AQ822" s="27"/>
      <c r="AR822" s="27"/>
      <c r="AS822" s="27"/>
      <c r="AT822" s="27"/>
      <c r="AU822" s="27"/>
      <c r="AV822" s="27"/>
      <c r="AW822" s="27"/>
      <c r="AX822" s="27"/>
      <c r="AY822" s="27"/>
      <c r="AZ822" s="27"/>
      <c r="BA822" s="27"/>
      <c r="BB822" s="27"/>
      <c r="BC822" s="27"/>
      <c r="BD822" s="27"/>
      <c r="BE822" s="27"/>
      <c r="BF822" s="27"/>
      <c r="BG822" s="27"/>
      <c r="BH822" s="27"/>
      <c r="BI822" s="27"/>
      <c r="BJ822" s="27"/>
      <c r="BK822" s="27"/>
      <c r="BL822" s="27"/>
      <c r="BM822" s="27"/>
      <c r="BN822" s="27"/>
      <c r="BO822" s="41"/>
      <c r="BP822" s="48"/>
    </row>
    <row r="823" spans="1:68" s="24" customFormat="1" x14ac:dyDescent="0.5">
      <c r="A823" s="178"/>
      <c r="B823" s="21"/>
      <c r="C823" s="21"/>
      <c r="D823" s="21"/>
      <c r="E823" s="21"/>
      <c r="F823" s="23"/>
      <c r="G823" s="23"/>
      <c r="H823" s="23"/>
      <c r="I823" s="23"/>
      <c r="J823" s="23"/>
      <c r="K823" s="21"/>
      <c r="L823" s="27"/>
      <c r="M823" s="27"/>
      <c r="N823" s="27"/>
      <c r="O823" s="27"/>
      <c r="P823" s="27"/>
      <c r="Q823" s="27"/>
      <c r="R823" s="27"/>
      <c r="S823" s="27"/>
      <c r="T823" s="27"/>
      <c r="U823" s="27"/>
      <c r="V823" s="27"/>
      <c r="W823" s="27"/>
      <c r="X823" s="27"/>
      <c r="Y823" s="27"/>
      <c r="Z823" s="27"/>
      <c r="AA823" s="27"/>
      <c r="AB823" s="27"/>
      <c r="AC823" s="27"/>
      <c r="AD823" s="27"/>
      <c r="AE823" s="27"/>
      <c r="AF823" s="27"/>
      <c r="AG823" s="27"/>
      <c r="AH823" s="27"/>
      <c r="AI823" s="27"/>
      <c r="AJ823" s="27"/>
      <c r="AK823" s="27"/>
      <c r="AL823" s="27"/>
      <c r="AM823" s="27"/>
      <c r="AN823" s="27"/>
      <c r="AO823" s="27"/>
      <c r="AP823" s="27"/>
      <c r="AQ823" s="27"/>
      <c r="AR823" s="27"/>
      <c r="AS823" s="27"/>
      <c r="AT823" s="27"/>
      <c r="AU823" s="27"/>
      <c r="AV823" s="27"/>
      <c r="AW823" s="27"/>
      <c r="AX823" s="27"/>
      <c r="AY823" s="27"/>
      <c r="AZ823" s="27"/>
      <c r="BA823" s="27"/>
      <c r="BB823" s="27"/>
      <c r="BC823" s="27"/>
      <c r="BD823" s="27"/>
      <c r="BE823" s="27"/>
      <c r="BF823" s="27"/>
      <c r="BG823" s="27"/>
      <c r="BH823" s="27"/>
      <c r="BI823" s="27"/>
      <c r="BJ823" s="27"/>
      <c r="BK823" s="27"/>
      <c r="BL823" s="27"/>
      <c r="BM823" s="27"/>
      <c r="BN823" s="27"/>
      <c r="BO823" s="41"/>
      <c r="BP823" s="48"/>
    </row>
    <row r="824" spans="1:68" s="24" customFormat="1" x14ac:dyDescent="0.5">
      <c r="A824" s="178"/>
      <c r="B824" s="21"/>
      <c r="C824" s="21"/>
      <c r="D824" s="21"/>
      <c r="E824" s="21"/>
      <c r="F824" s="23"/>
      <c r="G824" s="23"/>
      <c r="H824" s="23"/>
      <c r="I824" s="23"/>
      <c r="J824" s="23"/>
      <c r="K824" s="21"/>
      <c r="L824" s="27"/>
      <c r="M824" s="27"/>
      <c r="N824" s="27"/>
      <c r="O824" s="27"/>
      <c r="P824" s="27"/>
      <c r="Q824" s="27"/>
      <c r="R824" s="27"/>
      <c r="S824" s="27"/>
      <c r="T824" s="27"/>
      <c r="U824" s="27"/>
      <c r="V824" s="27"/>
      <c r="W824" s="27"/>
      <c r="X824" s="27"/>
      <c r="Y824" s="27"/>
      <c r="Z824" s="27"/>
      <c r="AA824" s="27"/>
      <c r="AB824" s="27"/>
      <c r="AC824" s="27"/>
      <c r="AD824" s="27"/>
      <c r="AE824" s="27"/>
      <c r="AF824" s="27"/>
      <c r="AG824" s="27"/>
      <c r="AH824" s="27"/>
      <c r="AI824" s="27"/>
      <c r="AJ824" s="27"/>
      <c r="AK824" s="27"/>
      <c r="AL824" s="27"/>
      <c r="AM824" s="27"/>
      <c r="AN824" s="27"/>
      <c r="AO824" s="27"/>
      <c r="AP824" s="27"/>
      <c r="AQ824" s="27"/>
      <c r="AR824" s="27"/>
      <c r="AS824" s="27"/>
      <c r="AT824" s="27"/>
      <c r="AU824" s="27"/>
      <c r="AV824" s="27"/>
      <c r="AW824" s="27"/>
      <c r="AX824" s="27"/>
      <c r="AY824" s="27"/>
      <c r="AZ824" s="27"/>
      <c r="BA824" s="27"/>
      <c r="BB824" s="27"/>
      <c r="BC824" s="27"/>
      <c r="BD824" s="27"/>
      <c r="BE824" s="27"/>
      <c r="BF824" s="27"/>
      <c r="BG824" s="27"/>
      <c r="BH824" s="27"/>
      <c r="BI824" s="27"/>
      <c r="BJ824" s="27"/>
      <c r="BK824" s="27"/>
      <c r="BL824" s="27"/>
      <c r="BM824" s="27"/>
      <c r="BN824" s="27"/>
      <c r="BO824" s="41"/>
      <c r="BP824" s="48"/>
    </row>
    <row r="825" spans="1:68" s="24" customFormat="1" x14ac:dyDescent="0.5">
      <c r="A825" s="178"/>
      <c r="B825" s="21"/>
      <c r="C825" s="21"/>
      <c r="D825" s="21"/>
      <c r="E825" s="21"/>
      <c r="F825" s="23"/>
      <c r="G825" s="23"/>
      <c r="H825" s="23"/>
      <c r="I825" s="23"/>
      <c r="J825" s="23"/>
      <c r="K825" s="21"/>
      <c r="L825" s="27"/>
      <c r="M825" s="27"/>
      <c r="N825" s="27"/>
      <c r="O825" s="27"/>
      <c r="P825" s="27"/>
      <c r="Q825" s="27"/>
      <c r="R825" s="27"/>
      <c r="S825" s="27"/>
      <c r="T825" s="27"/>
      <c r="U825" s="27"/>
      <c r="V825" s="27"/>
      <c r="W825" s="27"/>
      <c r="X825" s="27"/>
      <c r="Y825" s="27"/>
      <c r="Z825" s="27"/>
      <c r="AA825" s="27"/>
      <c r="AB825" s="27"/>
      <c r="AC825" s="27"/>
      <c r="AD825" s="27"/>
      <c r="AE825" s="27"/>
      <c r="AF825" s="27"/>
      <c r="AG825" s="27"/>
      <c r="AH825" s="27"/>
      <c r="AI825" s="27"/>
      <c r="AJ825" s="27"/>
      <c r="AK825" s="27"/>
      <c r="AL825" s="27"/>
      <c r="AM825" s="27"/>
      <c r="AN825" s="27"/>
      <c r="AO825" s="27"/>
      <c r="AP825" s="27"/>
      <c r="AQ825" s="27"/>
      <c r="AR825" s="27"/>
      <c r="AS825" s="27"/>
      <c r="AT825" s="27"/>
      <c r="AU825" s="27"/>
      <c r="AV825" s="27"/>
      <c r="AW825" s="27"/>
      <c r="AX825" s="27"/>
      <c r="AY825" s="27"/>
      <c r="AZ825" s="27"/>
      <c r="BA825" s="27"/>
      <c r="BB825" s="27"/>
      <c r="BC825" s="27"/>
      <c r="BD825" s="27"/>
      <c r="BE825" s="27"/>
      <c r="BF825" s="27"/>
      <c r="BG825" s="27"/>
      <c r="BH825" s="27"/>
      <c r="BI825" s="27"/>
      <c r="BJ825" s="27"/>
      <c r="BK825" s="27"/>
      <c r="BL825" s="27"/>
      <c r="BM825" s="27"/>
      <c r="BN825" s="27"/>
      <c r="BO825" s="41"/>
      <c r="BP825" s="48"/>
    </row>
    <row r="826" spans="1:68" s="24" customFormat="1" x14ac:dyDescent="0.5">
      <c r="A826" s="178"/>
      <c r="B826" s="21"/>
      <c r="C826" s="21"/>
      <c r="D826" s="21"/>
      <c r="E826" s="21"/>
      <c r="F826" s="23"/>
      <c r="G826" s="23"/>
      <c r="H826" s="23"/>
      <c r="I826" s="23"/>
      <c r="J826" s="23"/>
      <c r="K826" s="21"/>
      <c r="L826" s="27"/>
      <c r="M826" s="27"/>
      <c r="N826" s="27"/>
      <c r="O826" s="27"/>
      <c r="P826" s="27"/>
      <c r="Q826" s="27"/>
      <c r="R826" s="27"/>
      <c r="S826" s="27"/>
      <c r="T826" s="27"/>
      <c r="U826" s="27"/>
      <c r="V826" s="27"/>
      <c r="W826" s="27"/>
      <c r="X826" s="27"/>
      <c r="Y826" s="27"/>
      <c r="Z826" s="27"/>
      <c r="AA826" s="27"/>
      <c r="AB826" s="27"/>
      <c r="AC826" s="27"/>
      <c r="AD826" s="27"/>
      <c r="AE826" s="27"/>
      <c r="AF826" s="27"/>
      <c r="AG826" s="27"/>
      <c r="AH826" s="27"/>
      <c r="AI826" s="27"/>
      <c r="AJ826" s="27"/>
      <c r="AK826" s="27"/>
      <c r="AL826" s="27"/>
      <c r="AM826" s="27"/>
      <c r="AN826" s="27"/>
      <c r="AO826" s="27"/>
      <c r="AP826" s="27"/>
      <c r="AQ826" s="27"/>
      <c r="AR826" s="27"/>
      <c r="AS826" s="27"/>
      <c r="AT826" s="27"/>
      <c r="AU826" s="27"/>
      <c r="AV826" s="27"/>
      <c r="AW826" s="27"/>
      <c r="AX826" s="27"/>
      <c r="AY826" s="27"/>
      <c r="AZ826" s="27"/>
      <c r="BA826" s="27"/>
      <c r="BB826" s="27"/>
      <c r="BC826" s="27"/>
      <c r="BD826" s="27"/>
      <c r="BE826" s="27"/>
      <c r="BF826" s="27"/>
      <c r="BG826" s="27"/>
      <c r="BH826" s="27"/>
      <c r="BI826" s="27"/>
      <c r="BJ826" s="27"/>
      <c r="BK826" s="27"/>
      <c r="BL826" s="27"/>
      <c r="BM826" s="27"/>
      <c r="BN826" s="27"/>
      <c r="BO826" s="41"/>
      <c r="BP826" s="48"/>
    </row>
    <row r="827" spans="1:68" s="24" customFormat="1" x14ac:dyDescent="0.5">
      <c r="A827" s="178"/>
      <c r="B827" s="21"/>
      <c r="C827" s="21"/>
      <c r="D827" s="21"/>
      <c r="E827" s="21"/>
      <c r="F827" s="23"/>
      <c r="G827" s="23"/>
      <c r="H827" s="23"/>
      <c r="I827" s="23"/>
      <c r="J827" s="23"/>
      <c r="K827" s="21"/>
      <c r="L827" s="27"/>
      <c r="M827" s="27"/>
      <c r="N827" s="27"/>
      <c r="O827" s="27"/>
      <c r="P827" s="27"/>
      <c r="Q827" s="27"/>
      <c r="R827" s="27"/>
      <c r="S827" s="27"/>
      <c r="T827" s="27"/>
      <c r="U827" s="27"/>
      <c r="V827" s="27"/>
      <c r="W827" s="27"/>
      <c r="X827" s="27"/>
      <c r="Y827" s="27"/>
      <c r="Z827" s="27"/>
      <c r="AA827" s="27"/>
      <c r="AB827" s="27"/>
      <c r="AC827" s="27"/>
      <c r="AD827" s="27"/>
      <c r="AE827" s="27"/>
      <c r="AF827" s="27"/>
      <c r="AG827" s="27"/>
      <c r="AH827" s="27"/>
      <c r="AI827" s="27"/>
      <c r="AJ827" s="27"/>
      <c r="AK827" s="27"/>
      <c r="AL827" s="27"/>
      <c r="AM827" s="27"/>
      <c r="AN827" s="27"/>
      <c r="AO827" s="27"/>
      <c r="AP827" s="27"/>
      <c r="AQ827" s="27"/>
      <c r="AR827" s="27"/>
      <c r="AS827" s="27"/>
      <c r="AT827" s="27"/>
      <c r="AU827" s="27"/>
      <c r="AV827" s="27"/>
      <c r="AW827" s="27"/>
      <c r="AX827" s="27"/>
      <c r="AY827" s="27"/>
      <c r="AZ827" s="27"/>
      <c r="BA827" s="27"/>
      <c r="BB827" s="27"/>
      <c r="BC827" s="27"/>
      <c r="BD827" s="27"/>
      <c r="BE827" s="27"/>
      <c r="BF827" s="27"/>
      <c r="BG827" s="27"/>
      <c r="BH827" s="27"/>
      <c r="BI827" s="27"/>
      <c r="BJ827" s="27"/>
      <c r="BK827" s="27"/>
      <c r="BL827" s="27"/>
      <c r="BM827" s="27"/>
      <c r="BN827" s="27"/>
      <c r="BO827" s="41"/>
      <c r="BP827" s="48"/>
    </row>
    <row r="828" spans="1:68" s="24" customFormat="1" x14ac:dyDescent="0.5">
      <c r="A828" s="178"/>
      <c r="B828" s="21"/>
      <c r="C828" s="21"/>
      <c r="D828" s="21"/>
      <c r="E828" s="21"/>
      <c r="F828" s="23"/>
      <c r="G828" s="23"/>
      <c r="H828" s="23"/>
      <c r="I828" s="23"/>
      <c r="J828" s="23"/>
      <c r="K828" s="21"/>
      <c r="L828" s="27"/>
      <c r="M828" s="27"/>
      <c r="N828" s="27"/>
      <c r="O828" s="27"/>
      <c r="P828" s="27"/>
      <c r="Q828" s="27"/>
      <c r="R828" s="27"/>
      <c r="S828" s="27"/>
      <c r="T828" s="27"/>
      <c r="U828" s="27"/>
      <c r="V828" s="27"/>
      <c r="W828" s="27"/>
      <c r="X828" s="27"/>
      <c r="Y828" s="27"/>
      <c r="Z828" s="27"/>
      <c r="AA828" s="27"/>
      <c r="AB828" s="27"/>
      <c r="AC828" s="27"/>
      <c r="AD828" s="27"/>
      <c r="AE828" s="27"/>
      <c r="AF828" s="27"/>
      <c r="AG828" s="27"/>
      <c r="AH828" s="27"/>
      <c r="AI828" s="27"/>
      <c r="AJ828" s="27"/>
      <c r="AK828" s="27"/>
      <c r="AL828" s="27"/>
      <c r="AM828" s="27"/>
      <c r="AN828" s="27"/>
      <c r="AO828" s="27"/>
      <c r="AP828" s="27"/>
      <c r="AQ828" s="27"/>
      <c r="AR828" s="27"/>
      <c r="AS828" s="27"/>
      <c r="AT828" s="27"/>
      <c r="AU828" s="27"/>
      <c r="AV828" s="27"/>
      <c r="AW828" s="27"/>
      <c r="AX828" s="27"/>
      <c r="AY828" s="27"/>
      <c r="AZ828" s="27"/>
      <c r="BA828" s="27"/>
      <c r="BB828" s="27"/>
      <c r="BC828" s="27"/>
      <c r="BD828" s="27"/>
      <c r="BE828" s="27"/>
      <c r="BF828" s="27"/>
      <c r="BG828" s="27"/>
      <c r="BH828" s="27"/>
      <c r="BI828" s="27"/>
      <c r="BJ828" s="27"/>
      <c r="BK828" s="27"/>
      <c r="BL828" s="27"/>
      <c r="BM828" s="27"/>
      <c r="BN828" s="27"/>
      <c r="BO828" s="41"/>
      <c r="BP828" s="48"/>
    </row>
    <row r="829" spans="1:68" s="24" customFormat="1" x14ac:dyDescent="0.5">
      <c r="A829" s="178"/>
      <c r="B829" s="21"/>
      <c r="C829" s="21"/>
      <c r="D829" s="21"/>
      <c r="E829" s="21"/>
      <c r="F829" s="23"/>
      <c r="G829" s="23"/>
      <c r="H829" s="23"/>
      <c r="I829" s="23"/>
      <c r="J829" s="23"/>
      <c r="K829" s="21"/>
      <c r="L829" s="27"/>
      <c r="M829" s="27"/>
      <c r="N829" s="27"/>
      <c r="O829" s="27"/>
      <c r="P829" s="27"/>
      <c r="Q829" s="27"/>
      <c r="R829" s="27"/>
      <c r="S829" s="27"/>
      <c r="T829" s="27"/>
      <c r="U829" s="27"/>
      <c r="V829" s="27"/>
      <c r="W829" s="27"/>
      <c r="X829" s="27"/>
      <c r="Y829" s="27"/>
      <c r="Z829" s="27"/>
      <c r="AA829" s="27"/>
      <c r="AB829" s="27"/>
      <c r="AC829" s="27"/>
      <c r="AD829" s="27"/>
      <c r="AE829" s="27"/>
      <c r="AF829" s="27"/>
      <c r="AG829" s="27"/>
      <c r="AH829" s="27"/>
      <c r="AI829" s="27"/>
      <c r="AJ829" s="27"/>
      <c r="AK829" s="27"/>
      <c r="AL829" s="27"/>
      <c r="AM829" s="27"/>
      <c r="AN829" s="27"/>
      <c r="AO829" s="27"/>
      <c r="AP829" s="27"/>
      <c r="AQ829" s="27"/>
      <c r="AR829" s="27"/>
      <c r="AS829" s="27"/>
      <c r="AT829" s="27"/>
      <c r="AU829" s="27"/>
      <c r="AV829" s="27"/>
      <c r="AW829" s="27"/>
      <c r="AX829" s="27"/>
      <c r="AY829" s="27"/>
      <c r="AZ829" s="27"/>
      <c r="BA829" s="27"/>
      <c r="BB829" s="27"/>
      <c r="BC829" s="27"/>
      <c r="BD829" s="27"/>
      <c r="BE829" s="27"/>
      <c r="BF829" s="27"/>
      <c r="BG829" s="27"/>
      <c r="BH829" s="27"/>
      <c r="BI829" s="27"/>
      <c r="BJ829" s="27"/>
      <c r="BK829" s="27"/>
      <c r="BL829" s="27"/>
      <c r="BM829" s="27"/>
      <c r="BN829" s="27"/>
      <c r="BO829" s="41"/>
      <c r="BP829" s="48"/>
    </row>
    <row r="830" spans="1:68" s="24" customFormat="1" x14ac:dyDescent="0.5">
      <c r="A830" s="178"/>
      <c r="B830" s="21"/>
      <c r="C830" s="21"/>
      <c r="D830" s="21"/>
      <c r="E830" s="21"/>
      <c r="F830" s="23"/>
      <c r="G830" s="23"/>
      <c r="H830" s="23"/>
      <c r="I830" s="23"/>
      <c r="J830" s="23"/>
      <c r="K830" s="21"/>
      <c r="L830" s="27"/>
      <c r="M830" s="27"/>
      <c r="N830" s="27"/>
      <c r="O830" s="27"/>
      <c r="P830" s="27"/>
      <c r="Q830" s="27"/>
      <c r="R830" s="27"/>
      <c r="S830" s="27"/>
      <c r="T830" s="27"/>
      <c r="U830" s="27"/>
      <c r="V830" s="27"/>
      <c r="W830" s="27"/>
      <c r="X830" s="27"/>
      <c r="Y830" s="27"/>
      <c r="Z830" s="27"/>
      <c r="AA830" s="27"/>
      <c r="AB830" s="27"/>
      <c r="AC830" s="27"/>
      <c r="AD830" s="27"/>
      <c r="AE830" s="27"/>
      <c r="AF830" s="27"/>
      <c r="AG830" s="27"/>
      <c r="AH830" s="27"/>
      <c r="AI830" s="27"/>
      <c r="AJ830" s="27"/>
      <c r="AK830" s="27"/>
      <c r="AL830" s="27"/>
      <c r="AM830" s="27"/>
      <c r="AN830" s="27"/>
      <c r="AO830" s="27"/>
      <c r="AP830" s="27"/>
      <c r="AQ830" s="27"/>
      <c r="AR830" s="27"/>
      <c r="AS830" s="27"/>
      <c r="AT830" s="27"/>
      <c r="AU830" s="27"/>
      <c r="AV830" s="27"/>
      <c r="AW830" s="27"/>
      <c r="AX830" s="27"/>
      <c r="AY830" s="27"/>
      <c r="AZ830" s="27"/>
      <c r="BA830" s="27"/>
      <c r="BB830" s="27"/>
      <c r="BC830" s="27"/>
      <c r="BD830" s="27"/>
      <c r="BE830" s="27"/>
      <c r="BF830" s="27"/>
      <c r="BG830" s="27"/>
      <c r="BH830" s="27"/>
      <c r="BI830" s="27"/>
      <c r="BJ830" s="27"/>
      <c r="BK830" s="27"/>
      <c r="BL830" s="27"/>
      <c r="BM830" s="27"/>
      <c r="BN830" s="27"/>
      <c r="BO830" s="41"/>
      <c r="BP830" s="48"/>
    </row>
    <row r="831" spans="1:68" s="24" customFormat="1" x14ac:dyDescent="0.5">
      <c r="A831" s="178"/>
      <c r="B831" s="21"/>
      <c r="C831" s="21"/>
      <c r="D831" s="21"/>
      <c r="E831" s="21"/>
      <c r="F831" s="23"/>
      <c r="G831" s="23"/>
      <c r="H831" s="23"/>
      <c r="I831" s="23"/>
      <c r="J831" s="23"/>
      <c r="K831" s="21"/>
      <c r="L831" s="27"/>
      <c r="M831" s="27"/>
      <c r="N831" s="27"/>
      <c r="O831" s="27"/>
      <c r="P831" s="27"/>
      <c r="Q831" s="27"/>
      <c r="R831" s="27"/>
      <c r="S831" s="27"/>
      <c r="T831" s="27"/>
      <c r="U831" s="27"/>
      <c r="V831" s="27"/>
      <c r="W831" s="27"/>
      <c r="X831" s="27"/>
      <c r="Y831" s="27"/>
      <c r="Z831" s="27"/>
      <c r="AA831" s="27"/>
      <c r="AB831" s="27"/>
      <c r="AC831" s="27"/>
      <c r="AD831" s="27"/>
      <c r="AE831" s="27"/>
      <c r="AF831" s="27"/>
      <c r="AG831" s="27"/>
      <c r="AH831" s="27"/>
      <c r="AI831" s="27"/>
      <c r="AJ831" s="27"/>
      <c r="AK831" s="27"/>
      <c r="AL831" s="27"/>
      <c r="AM831" s="27"/>
      <c r="AN831" s="27"/>
      <c r="AO831" s="27"/>
      <c r="AP831" s="27"/>
      <c r="AQ831" s="27"/>
      <c r="AR831" s="27"/>
      <c r="AS831" s="27"/>
      <c r="AT831" s="27"/>
      <c r="AU831" s="27"/>
      <c r="AV831" s="27"/>
      <c r="AW831" s="27"/>
      <c r="AX831" s="27"/>
      <c r="AY831" s="27"/>
      <c r="AZ831" s="27"/>
      <c r="BA831" s="27"/>
      <c r="BB831" s="27"/>
      <c r="BC831" s="27"/>
      <c r="BD831" s="27"/>
      <c r="BE831" s="27"/>
      <c r="BF831" s="27"/>
      <c r="BG831" s="27"/>
      <c r="BH831" s="27"/>
      <c r="BI831" s="27"/>
      <c r="BJ831" s="27"/>
      <c r="BK831" s="27"/>
      <c r="BL831" s="27"/>
      <c r="BM831" s="27"/>
      <c r="BN831" s="27"/>
      <c r="BO831" s="41"/>
      <c r="BP831" s="48"/>
    </row>
    <row r="832" spans="1:68" s="24" customFormat="1" x14ac:dyDescent="0.5">
      <c r="A832" s="178"/>
      <c r="B832" s="21"/>
      <c r="C832" s="21"/>
      <c r="D832" s="21"/>
      <c r="E832" s="21"/>
      <c r="F832" s="23"/>
      <c r="G832" s="23"/>
      <c r="H832" s="23"/>
      <c r="I832" s="23"/>
      <c r="J832" s="23"/>
      <c r="K832" s="21"/>
      <c r="L832" s="27"/>
      <c r="M832" s="27"/>
      <c r="N832" s="27"/>
      <c r="O832" s="27"/>
      <c r="P832" s="27"/>
      <c r="Q832" s="27"/>
      <c r="R832" s="27"/>
      <c r="S832" s="27"/>
      <c r="T832" s="27"/>
      <c r="U832" s="27"/>
      <c r="V832" s="27"/>
      <c r="W832" s="27"/>
      <c r="X832" s="27"/>
      <c r="Y832" s="27"/>
      <c r="Z832" s="27"/>
      <c r="AA832" s="27"/>
      <c r="AB832" s="27"/>
      <c r="AC832" s="27"/>
      <c r="AD832" s="27"/>
      <c r="AE832" s="27"/>
      <c r="AF832" s="27"/>
      <c r="AG832" s="27"/>
      <c r="AH832" s="27"/>
      <c r="AI832" s="27"/>
      <c r="AJ832" s="27"/>
      <c r="AK832" s="27"/>
      <c r="AL832" s="27"/>
      <c r="AM832" s="27"/>
      <c r="AN832" s="27"/>
      <c r="AO832" s="27"/>
      <c r="AP832" s="27"/>
      <c r="AQ832" s="27"/>
      <c r="AR832" s="27"/>
      <c r="AS832" s="27"/>
      <c r="AT832" s="27"/>
      <c r="AU832" s="27"/>
      <c r="AV832" s="27"/>
      <c r="AW832" s="27"/>
      <c r="AX832" s="27"/>
      <c r="AY832" s="27"/>
      <c r="AZ832" s="27"/>
      <c r="BA832" s="27"/>
      <c r="BB832" s="27"/>
      <c r="BC832" s="27"/>
      <c r="BD832" s="27"/>
      <c r="BE832" s="27"/>
      <c r="BF832" s="27"/>
      <c r="BG832" s="27"/>
      <c r="BH832" s="27"/>
      <c r="BI832" s="27"/>
      <c r="BJ832" s="27"/>
      <c r="BK832" s="27"/>
      <c r="BL832" s="27"/>
      <c r="BM832" s="27"/>
      <c r="BN832" s="27"/>
      <c r="BO832" s="41"/>
      <c r="BP832" s="48"/>
    </row>
    <row r="833" spans="1:68" s="24" customFormat="1" x14ac:dyDescent="0.5">
      <c r="A833" s="178"/>
      <c r="B833" s="21"/>
      <c r="C833" s="21"/>
      <c r="D833" s="21"/>
      <c r="E833" s="21"/>
      <c r="F833" s="23"/>
      <c r="G833" s="23"/>
      <c r="H833" s="23"/>
      <c r="I833" s="23"/>
      <c r="J833" s="23"/>
      <c r="K833" s="21"/>
      <c r="L833" s="27"/>
      <c r="M833" s="27"/>
      <c r="N833" s="27"/>
      <c r="O833" s="27"/>
      <c r="P833" s="27"/>
      <c r="Q833" s="27"/>
      <c r="R833" s="27"/>
      <c r="S833" s="27"/>
      <c r="T833" s="27"/>
      <c r="U833" s="27"/>
      <c r="V833" s="27"/>
      <c r="W833" s="27"/>
      <c r="X833" s="27"/>
      <c r="Y833" s="27"/>
      <c r="Z833" s="27"/>
      <c r="AA833" s="27"/>
      <c r="AB833" s="27"/>
      <c r="AC833" s="27"/>
      <c r="AD833" s="27"/>
      <c r="AE833" s="27"/>
      <c r="AF833" s="27"/>
      <c r="AG833" s="27"/>
      <c r="AH833" s="27"/>
      <c r="AI833" s="27"/>
      <c r="AJ833" s="27"/>
      <c r="AK833" s="27"/>
      <c r="AL833" s="27"/>
      <c r="AM833" s="27"/>
      <c r="AN833" s="27"/>
      <c r="AO833" s="27"/>
      <c r="AP833" s="27"/>
      <c r="AQ833" s="27"/>
      <c r="AR833" s="27"/>
      <c r="AS833" s="27"/>
      <c r="AT833" s="27"/>
      <c r="AU833" s="27"/>
      <c r="AV833" s="27"/>
      <c r="AW833" s="27"/>
      <c r="AX833" s="27"/>
      <c r="AY833" s="27"/>
      <c r="AZ833" s="27"/>
      <c r="BA833" s="27"/>
      <c r="BB833" s="27"/>
      <c r="BC833" s="27"/>
      <c r="BD833" s="27"/>
      <c r="BE833" s="27"/>
      <c r="BF833" s="27"/>
      <c r="BG833" s="27"/>
      <c r="BH833" s="27"/>
      <c r="BI833" s="27"/>
      <c r="BJ833" s="27"/>
      <c r="BK833" s="27"/>
      <c r="BL833" s="27"/>
      <c r="BM833" s="27"/>
      <c r="BN833" s="27"/>
      <c r="BO833" s="41"/>
      <c r="BP833" s="48"/>
    </row>
    <row r="834" spans="1:68" s="24" customFormat="1" x14ac:dyDescent="0.5">
      <c r="A834" s="178"/>
      <c r="B834" s="21"/>
      <c r="C834" s="21"/>
      <c r="D834" s="21"/>
      <c r="E834" s="21"/>
      <c r="F834" s="23"/>
      <c r="G834" s="23"/>
      <c r="H834" s="23"/>
      <c r="I834" s="23"/>
      <c r="J834" s="23"/>
      <c r="K834" s="21"/>
      <c r="L834" s="27"/>
      <c r="M834" s="27"/>
      <c r="N834" s="27"/>
      <c r="O834" s="27"/>
      <c r="P834" s="27"/>
      <c r="Q834" s="27"/>
      <c r="R834" s="27"/>
      <c r="S834" s="27"/>
      <c r="T834" s="27"/>
      <c r="U834" s="27"/>
      <c r="V834" s="27"/>
      <c r="W834" s="27"/>
      <c r="X834" s="27"/>
      <c r="Y834" s="27"/>
      <c r="Z834" s="27"/>
      <c r="AA834" s="27"/>
      <c r="AB834" s="27"/>
      <c r="AC834" s="27"/>
      <c r="AD834" s="27"/>
      <c r="AE834" s="27"/>
      <c r="AF834" s="27"/>
      <c r="AG834" s="27"/>
      <c r="AH834" s="27"/>
      <c r="AI834" s="27"/>
      <c r="AJ834" s="27"/>
      <c r="AK834" s="27"/>
      <c r="AL834" s="27"/>
      <c r="AM834" s="27"/>
      <c r="AN834" s="27"/>
      <c r="AO834" s="27"/>
      <c r="AP834" s="27"/>
      <c r="AQ834" s="27"/>
      <c r="AR834" s="27"/>
      <c r="AS834" s="27"/>
      <c r="AT834" s="27"/>
      <c r="AU834" s="27"/>
      <c r="AV834" s="27"/>
      <c r="AW834" s="27"/>
      <c r="AX834" s="27"/>
      <c r="AY834" s="27"/>
      <c r="AZ834" s="27"/>
      <c r="BA834" s="27"/>
      <c r="BB834" s="27"/>
      <c r="BC834" s="27"/>
      <c r="BD834" s="27"/>
      <c r="BE834" s="27"/>
      <c r="BF834" s="27"/>
      <c r="BG834" s="27"/>
      <c r="BH834" s="27"/>
      <c r="BI834" s="27"/>
      <c r="BJ834" s="27"/>
      <c r="BK834" s="27"/>
      <c r="BL834" s="27"/>
      <c r="BM834" s="27"/>
      <c r="BN834" s="27"/>
      <c r="BO834" s="41"/>
      <c r="BP834" s="48"/>
    </row>
    <row r="835" spans="1:68" s="24" customFormat="1" x14ac:dyDescent="0.5">
      <c r="A835" s="178"/>
      <c r="B835" s="21"/>
      <c r="C835" s="21"/>
      <c r="D835" s="21"/>
      <c r="E835" s="21"/>
      <c r="F835" s="23"/>
      <c r="G835" s="23"/>
      <c r="H835" s="23"/>
      <c r="I835" s="23"/>
      <c r="J835" s="23"/>
      <c r="K835" s="21"/>
      <c r="L835" s="27"/>
      <c r="M835" s="27"/>
      <c r="N835" s="27"/>
      <c r="O835" s="27"/>
      <c r="P835" s="27"/>
      <c r="Q835" s="27"/>
      <c r="R835" s="27"/>
      <c r="S835" s="27"/>
      <c r="T835" s="27"/>
      <c r="U835" s="27"/>
      <c r="V835" s="27"/>
      <c r="W835" s="27"/>
      <c r="X835" s="27"/>
      <c r="Y835" s="27"/>
      <c r="Z835" s="27"/>
      <c r="AA835" s="27"/>
      <c r="AB835" s="27"/>
      <c r="AC835" s="27"/>
      <c r="AD835" s="27"/>
      <c r="AE835" s="27"/>
      <c r="AF835" s="27"/>
      <c r="AG835" s="27"/>
      <c r="AH835" s="27"/>
      <c r="AI835" s="27"/>
      <c r="AJ835" s="27"/>
      <c r="AK835" s="27"/>
      <c r="AL835" s="27"/>
      <c r="AM835" s="27"/>
      <c r="AN835" s="27"/>
      <c r="AO835" s="27"/>
      <c r="AP835" s="27"/>
      <c r="AQ835" s="27"/>
      <c r="AR835" s="27"/>
      <c r="AS835" s="27"/>
      <c r="AT835" s="27"/>
      <c r="AU835" s="27"/>
      <c r="AV835" s="27"/>
      <c r="AW835" s="27"/>
      <c r="AX835" s="27"/>
      <c r="AY835" s="27"/>
      <c r="AZ835" s="27"/>
      <c r="BA835" s="27"/>
      <c r="BB835" s="27"/>
      <c r="BC835" s="27"/>
      <c r="BD835" s="27"/>
      <c r="BE835" s="27"/>
      <c r="BF835" s="27"/>
      <c r="BG835" s="27"/>
      <c r="BH835" s="27"/>
      <c r="BI835" s="27"/>
      <c r="BJ835" s="27"/>
      <c r="BK835" s="27"/>
      <c r="BL835" s="27"/>
      <c r="BM835" s="27"/>
      <c r="BN835" s="27"/>
      <c r="BO835" s="41"/>
      <c r="BP835" s="48"/>
    </row>
    <row r="836" spans="1:68" s="24" customFormat="1" x14ac:dyDescent="0.5">
      <c r="A836" s="178"/>
      <c r="B836" s="21"/>
      <c r="C836" s="21"/>
      <c r="D836" s="21"/>
      <c r="E836" s="21"/>
      <c r="F836" s="23"/>
      <c r="G836" s="23"/>
      <c r="H836" s="23"/>
      <c r="I836" s="23"/>
      <c r="J836" s="23"/>
      <c r="K836" s="21"/>
      <c r="L836" s="27"/>
      <c r="M836" s="27"/>
      <c r="N836" s="27"/>
      <c r="O836" s="27"/>
      <c r="P836" s="27"/>
      <c r="Q836" s="27"/>
      <c r="R836" s="27"/>
      <c r="S836" s="27"/>
      <c r="T836" s="27"/>
      <c r="U836" s="27"/>
      <c r="V836" s="27"/>
      <c r="W836" s="27"/>
      <c r="X836" s="27"/>
      <c r="Y836" s="27"/>
      <c r="Z836" s="27"/>
      <c r="AA836" s="27"/>
      <c r="AB836" s="27"/>
      <c r="AC836" s="27"/>
      <c r="AD836" s="27"/>
      <c r="AE836" s="27"/>
      <c r="AF836" s="27"/>
      <c r="AG836" s="27"/>
      <c r="AH836" s="27"/>
      <c r="AI836" s="27"/>
      <c r="AJ836" s="27"/>
      <c r="AK836" s="27"/>
      <c r="AL836" s="27"/>
      <c r="AM836" s="27"/>
      <c r="AN836" s="27"/>
      <c r="AO836" s="27"/>
      <c r="AP836" s="27"/>
      <c r="AQ836" s="27"/>
      <c r="AR836" s="27"/>
      <c r="AS836" s="27"/>
      <c r="AT836" s="27"/>
      <c r="AU836" s="27"/>
      <c r="AV836" s="27"/>
      <c r="AW836" s="27"/>
      <c r="AX836" s="27"/>
      <c r="AY836" s="27"/>
      <c r="AZ836" s="27"/>
      <c r="BA836" s="27"/>
      <c r="BB836" s="27"/>
      <c r="BC836" s="27"/>
      <c r="BD836" s="27"/>
      <c r="BE836" s="27"/>
      <c r="BF836" s="27"/>
      <c r="BG836" s="27"/>
      <c r="BH836" s="27"/>
      <c r="BI836" s="27"/>
      <c r="BJ836" s="27"/>
      <c r="BK836" s="27"/>
      <c r="BL836" s="27"/>
      <c r="BM836" s="27"/>
      <c r="BN836" s="27"/>
      <c r="BO836" s="41"/>
      <c r="BP836" s="48"/>
    </row>
    <row r="837" spans="1:68" s="24" customFormat="1" x14ac:dyDescent="0.5">
      <c r="A837" s="178"/>
      <c r="B837" s="21"/>
      <c r="C837" s="21"/>
      <c r="D837" s="21"/>
      <c r="E837" s="21"/>
      <c r="F837" s="23"/>
      <c r="G837" s="23"/>
      <c r="H837" s="23"/>
      <c r="I837" s="23"/>
      <c r="J837" s="23"/>
      <c r="K837" s="21"/>
      <c r="L837" s="27"/>
      <c r="M837" s="27"/>
      <c r="N837" s="27"/>
      <c r="O837" s="27"/>
      <c r="P837" s="27"/>
      <c r="Q837" s="27"/>
      <c r="R837" s="27"/>
      <c r="S837" s="27"/>
      <c r="T837" s="27"/>
      <c r="U837" s="27"/>
      <c r="V837" s="27"/>
      <c r="W837" s="27"/>
      <c r="X837" s="27"/>
      <c r="Y837" s="27"/>
      <c r="Z837" s="27"/>
      <c r="AA837" s="27"/>
      <c r="AB837" s="27"/>
      <c r="AC837" s="27"/>
      <c r="AD837" s="27"/>
      <c r="AE837" s="27"/>
      <c r="AF837" s="27"/>
      <c r="AG837" s="27"/>
      <c r="AH837" s="27"/>
      <c r="AI837" s="27"/>
      <c r="AJ837" s="27"/>
      <c r="AK837" s="27"/>
      <c r="AL837" s="27"/>
      <c r="AM837" s="27"/>
      <c r="AN837" s="27"/>
      <c r="AO837" s="27"/>
      <c r="AP837" s="27"/>
      <c r="AQ837" s="27"/>
      <c r="AR837" s="27"/>
      <c r="AS837" s="27"/>
      <c r="AT837" s="27"/>
      <c r="AU837" s="27"/>
      <c r="AV837" s="27"/>
      <c r="AW837" s="27"/>
      <c r="AX837" s="27"/>
      <c r="AY837" s="27"/>
      <c r="AZ837" s="27"/>
      <c r="BA837" s="27"/>
      <c r="BB837" s="27"/>
      <c r="BC837" s="27"/>
      <c r="BD837" s="27"/>
      <c r="BE837" s="27"/>
      <c r="BF837" s="27"/>
      <c r="BG837" s="27"/>
      <c r="BH837" s="27"/>
      <c r="BI837" s="27"/>
      <c r="BJ837" s="27"/>
      <c r="BK837" s="27"/>
      <c r="BL837" s="27"/>
      <c r="BM837" s="27"/>
      <c r="BN837" s="27"/>
      <c r="BO837" s="41"/>
      <c r="BP837" s="48"/>
    </row>
    <row r="838" spans="1:68" s="24" customFormat="1" x14ac:dyDescent="0.5">
      <c r="A838" s="178"/>
      <c r="B838" s="21"/>
      <c r="C838" s="21"/>
      <c r="D838" s="21"/>
      <c r="E838" s="21"/>
      <c r="F838" s="23"/>
      <c r="G838" s="23"/>
      <c r="H838" s="23"/>
      <c r="I838" s="23"/>
      <c r="J838" s="23"/>
      <c r="K838" s="21"/>
      <c r="L838" s="27"/>
      <c r="M838" s="27"/>
      <c r="N838" s="27"/>
      <c r="O838" s="27"/>
      <c r="P838" s="27"/>
      <c r="Q838" s="27"/>
      <c r="R838" s="27"/>
      <c r="S838" s="27"/>
      <c r="T838" s="27"/>
      <c r="U838" s="27"/>
      <c r="V838" s="27"/>
      <c r="W838" s="27"/>
      <c r="X838" s="27"/>
      <c r="Y838" s="27"/>
      <c r="Z838" s="27"/>
      <c r="AA838" s="27"/>
      <c r="AB838" s="27"/>
      <c r="AC838" s="27"/>
      <c r="AD838" s="27"/>
      <c r="AE838" s="27"/>
      <c r="AF838" s="27"/>
      <c r="AG838" s="27"/>
      <c r="AH838" s="27"/>
      <c r="AI838" s="27"/>
      <c r="AJ838" s="27"/>
      <c r="AK838" s="27"/>
      <c r="AL838" s="27"/>
      <c r="AM838" s="27"/>
      <c r="AN838" s="27"/>
      <c r="AO838" s="27"/>
      <c r="AP838" s="27"/>
      <c r="AQ838" s="27"/>
      <c r="AR838" s="27"/>
      <c r="AS838" s="27"/>
      <c r="AT838" s="27"/>
      <c r="AU838" s="27"/>
      <c r="AV838" s="27"/>
      <c r="AW838" s="27"/>
      <c r="AX838" s="27"/>
      <c r="AY838" s="27"/>
      <c r="AZ838" s="27"/>
      <c r="BA838" s="27"/>
      <c r="BB838" s="27"/>
      <c r="BC838" s="27"/>
      <c r="BD838" s="27"/>
      <c r="BE838" s="27"/>
      <c r="BF838" s="27"/>
      <c r="BG838" s="27"/>
      <c r="BH838" s="27"/>
      <c r="BI838" s="27"/>
      <c r="BJ838" s="27"/>
      <c r="BK838" s="27"/>
      <c r="BL838" s="27"/>
      <c r="BM838" s="27"/>
      <c r="BN838" s="27"/>
      <c r="BO838" s="41"/>
      <c r="BP838" s="48"/>
    </row>
    <row r="839" spans="1:68" s="24" customFormat="1" x14ac:dyDescent="0.5">
      <c r="A839" s="178"/>
      <c r="B839" s="21"/>
      <c r="C839" s="21"/>
      <c r="D839" s="21"/>
      <c r="E839" s="21"/>
      <c r="F839" s="23"/>
      <c r="G839" s="23"/>
      <c r="H839" s="23"/>
      <c r="I839" s="23"/>
      <c r="J839" s="23"/>
      <c r="K839" s="21"/>
      <c r="L839" s="27"/>
      <c r="M839" s="27"/>
      <c r="N839" s="27"/>
      <c r="O839" s="27"/>
      <c r="P839" s="27"/>
      <c r="Q839" s="27"/>
      <c r="R839" s="27"/>
      <c r="S839" s="27"/>
      <c r="T839" s="27"/>
      <c r="U839" s="27"/>
      <c r="V839" s="27"/>
      <c r="W839" s="27"/>
      <c r="X839" s="27"/>
      <c r="Y839" s="27"/>
      <c r="Z839" s="27"/>
      <c r="AA839" s="27"/>
      <c r="AB839" s="27"/>
      <c r="AC839" s="27"/>
      <c r="AD839" s="27"/>
      <c r="AE839" s="27"/>
      <c r="AF839" s="27"/>
      <c r="AG839" s="27"/>
      <c r="AH839" s="27"/>
      <c r="AI839" s="27"/>
      <c r="AJ839" s="27"/>
      <c r="AK839" s="27"/>
      <c r="AL839" s="27"/>
      <c r="AM839" s="27"/>
      <c r="AN839" s="27"/>
      <c r="AO839" s="27"/>
      <c r="AP839" s="27"/>
      <c r="AQ839" s="27"/>
      <c r="AR839" s="27"/>
      <c r="AS839" s="27"/>
      <c r="AT839" s="27"/>
      <c r="AU839" s="27"/>
      <c r="AV839" s="27"/>
      <c r="AW839" s="27"/>
      <c r="AX839" s="27"/>
      <c r="AY839" s="27"/>
      <c r="AZ839" s="27"/>
      <c r="BA839" s="27"/>
      <c r="BB839" s="27"/>
      <c r="BC839" s="27"/>
      <c r="BD839" s="27"/>
      <c r="BE839" s="27"/>
      <c r="BF839" s="27"/>
      <c r="BG839" s="27"/>
      <c r="BH839" s="27"/>
      <c r="BI839" s="27"/>
      <c r="BJ839" s="27"/>
      <c r="BK839" s="27"/>
      <c r="BL839" s="27"/>
      <c r="BM839" s="27"/>
      <c r="BN839" s="27"/>
      <c r="BO839" s="41"/>
      <c r="BP839" s="48"/>
    </row>
    <row r="840" spans="1:68" s="24" customFormat="1" x14ac:dyDescent="0.5">
      <c r="A840" s="178"/>
      <c r="B840" s="21"/>
      <c r="C840" s="21"/>
      <c r="D840" s="21"/>
      <c r="E840" s="21"/>
      <c r="F840" s="23"/>
      <c r="G840" s="23"/>
      <c r="H840" s="23"/>
      <c r="I840" s="23"/>
      <c r="J840" s="23"/>
      <c r="K840" s="21"/>
      <c r="L840" s="27"/>
      <c r="M840" s="27"/>
      <c r="N840" s="27"/>
      <c r="O840" s="27"/>
      <c r="P840" s="27"/>
      <c r="Q840" s="27"/>
      <c r="R840" s="27"/>
      <c r="S840" s="27"/>
      <c r="T840" s="27"/>
      <c r="U840" s="27"/>
      <c r="V840" s="27"/>
      <c r="W840" s="27"/>
      <c r="X840" s="27"/>
      <c r="Y840" s="27"/>
      <c r="Z840" s="27"/>
      <c r="AA840" s="27"/>
      <c r="AB840" s="27"/>
      <c r="AC840" s="27"/>
      <c r="AD840" s="27"/>
      <c r="AE840" s="27"/>
      <c r="AF840" s="27"/>
      <c r="AG840" s="27"/>
      <c r="AH840" s="27"/>
      <c r="AI840" s="27"/>
      <c r="AJ840" s="27"/>
      <c r="AK840" s="27"/>
      <c r="AL840" s="27"/>
      <c r="AM840" s="27"/>
      <c r="AN840" s="27"/>
      <c r="AO840" s="27"/>
      <c r="AP840" s="27"/>
      <c r="AQ840" s="27"/>
      <c r="AR840" s="27"/>
      <c r="AS840" s="27"/>
      <c r="AT840" s="27"/>
      <c r="AU840" s="27"/>
      <c r="AV840" s="27"/>
      <c r="AW840" s="27"/>
      <c r="AX840" s="27"/>
      <c r="AY840" s="27"/>
      <c r="AZ840" s="27"/>
      <c r="BA840" s="27"/>
      <c r="BB840" s="27"/>
      <c r="BC840" s="27"/>
      <c r="BD840" s="27"/>
      <c r="BE840" s="27"/>
      <c r="BF840" s="27"/>
      <c r="BG840" s="27"/>
      <c r="BH840" s="27"/>
      <c r="BI840" s="27"/>
      <c r="BJ840" s="27"/>
      <c r="BK840" s="27"/>
      <c r="BL840" s="27"/>
      <c r="BM840" s="27"/>
      <c r="BN840" s="27"/>
      <c r="BO840" s="41"/>
      <c r="BP840" s="48"/>
    </row>
    <row r="841" spans="1:68" s="24" customFormat="1" x14ac:dyDescent="0.5">
      <c r="A841" s="178"/>
      <c r="B841" s="21"/>
      <c r="C841" s="21"/>
      <c r="D841" s="21"/>
      <c r="E841" s="21"/>
      <c r="F841" s="23"/>
      <c r="G841" s="23"/>
      <c r="H841" s="23"/>
      <c r="I841" s="23"/>
      <c r="J841" s="23"/>
      <c r="K841" s="21"/>
      <c r="L841" s="27"/>
      <c r="M841" s="27"/>
      <c r="N841" s="27"/>
      <c r="O841" s="27"/>
      <c r="P841" s="27"/>
      <c r="Q841" s="27"/>
      <c r="R841" s="27"/>
      <c r="S841" s="27"/>
      <c r="T841" s="27"/>
      <c r="U841" s="27"/>
      <c r="V841" s="27"/>
      <c r="W841" s="27"/>
      <c r="X841" s="27"/>
      <c r="Y841" s="27"/>
      <c r="Z841" s="27"/>
      <c r="AA841" s="27"/>
      <c r="AB841" s="27"/>
      <c r="AC841" s="27"/>
      <c r="AD841" s="27"/>
      <c r="AE841" s="27"/>
      <c r="AF841" s="27"/>
      <c r="AG841" s="27"/>
      <c r="AH841" s="27"/>
      <c r="AI841" s="27"/>
      <c r="AJ841" s="27"/>
      <c r="AK841" s="27"/>
      <c r="AL841" s="27"/>
      <c r="AM841" s="27"/>
      <c r="AN841" s="27"/>
      <c r="AO841" s="27"/>
      <c r="AP841" s="27"/>
      <c r="AQ841" s="27"/>
      <c r="AR841" s="27"/>
      <c r="AS841" s="27"/>
      <c r="AT841" s="27"/>
      <c r="AU841" s="27"/>
      <c r="AV841" s="27"/>
      <c r="AW841" s="27"/>
      <c r="AX841" s="27"/>
      <c r="AY841" s="27"/>
      <c r="AZ841" s="27"/>
      <c r="BA841" s="27"/>
      <c r="BB841" s="27"/>
      <c r="BC841" s="27"/>
      <c r="BD841" s="27"/>
      <c r="BE841" s="27"/>
      <c r="BF841" s="27"/>
      <c r="BG841" s="27"/>
      <c r="BH841" s="27"/>
      <c r="BI841" s="27"/>
      <c r="BJ841" s="27"/>
      <c r="BK841" s="27"/>
      <c r="BL841" s="27"/>
      <c r="BM841" s="27"/>
      <c r="BN841" s="27"/>
      <c r="BO841" s="41"/>
      <c r="BP841" s="48"/>
    </row>
    <row r="842" spans="1:68" s="24" customFormat="1" x14ac:dyDescent="0.5">
      <c r="A842" s="178"/>
      <c r="B842" s="21"/>
      <c r="C842" s="21"/>
      <c r="D842" s="21"/>
      <c r="E842" s="21"/>
      <c r="F842" s="23"/>
      <c r="G842" s="23"/>
      <c r="H842" s="23"/>
      <c r="I842" s="23"/>
      <c r="J842" s="23"/>
      <c r="K842" s="21"/>
      <c r="L842" s="27"/>
      <c r="M842" s="27"/>
      <c r="N842" s="27"/>
      <c r="O842" s="27"/>
      <c r="P842" s="27"/>
      <c r="Q842" s="27"/>
      <c r="R842" s="27"/>
      <c r="S842" s="27"/>
      <c r="T842" s="27"/>
      <c r="U842" s="27"/>
      <c r="V842" s="27"/>
      <c r="W842" s="27"/>
      <c r="X842" s="27"/>
      <c r="Y842" s="27"/>
      <c r="Z842" s="27"/>
      <c r="AA842" s="27"/>
      <c r="AB842" s="27"/>
      <c r="AC842" s="27"/>
      <c r="AD842" s="27"/>
      <c r="AE842" s="27"/>
      <c r="AF842" s="27"/>
      <c r="AG842" s="27"/>
      <c r="AH842" s="27"/>
      <c r="AI842" s="27"/>
      <c r="AJ842" s="27"/>
      <c r="AK842" s="27"/>
      <c r="AL842" s="27"/>
      <c r="AM842" s="27"/>
      <c r="AN842" s="27"/>
      <c r="AO842" s="27"/>
      <c r="AP842" s="27"/>
      <c r="AQ842" s="27"/>
      <c r="AR842" s="27"/>
      <c r="AS842" s="27"/>
      <c r="AT842" s="27"/>
      <c r="AU842" s="27"/>
      <c r="AV842" s="27"/>
      <c r="AW842" s="27"/>
      <c r="AX842" s="27"/>
      <c r="AY842" s="27"/>
      <c r="AZ842" s="27"/>
      <c r="BA842" s="27"/>
      <c r="BB842" s="27"/>
      <c r="BC842" s="27"/>
      <c r="BD842" s="27"/>
      <c r="BE842" s="27"/>
      <c r="BF842" s="27"/>
      <c r="BG842" s="27"/>
      <c r="BH842" s="27"/>
      <c r="BI842" s="27"/>
      <c r="BJ842" s="27"/>
      <c r="BK842" s="27"/>
      <c r="BL842" s="27"/>
      <c r="BM842" s="27"/>
      <c r="BN842" s="27"/>
      <c r="BO842" s="41"/>
      <c r="BP842" s="48"/>
    </row>
    <row r="843" spans="1:68" s="24" customFormat="1" x14ac:dyDescent="0.5">
      <c r="A843" s="178"/>
      <c r="B843" s="21"/>
      <c r="C843" s="21"/>
      <c r="D843" s="21"/>
      <c r="E843" s="21"/>
      <c r="F843" s="23"/>
      <c r="G843" s="23"/>
      <c r="H843" s="23"/>
      <c r="I843" s="23"/>
      <c r="J843" s="23"/>
      <c r="K843" s="21"/>
      <c r="L843" s="27"/>
      <c r="M843" s="27"/>
      <c r="N843" s="27"/>
      <c r="O843" s="27"/>
      <c r="P843" s="27"/>
      <c r="Q843" s="27"/>
      <c r="R843" s="27"/>
      <c r="S843" s="27"/>
      <c r="T843" s="27"/>
      <c r="U843" s="27"/>
      <c r="V843" s="27"/>
      <c r="W843" s="27"/>
      <c r="X843" s="27"/>
      <c r="Y843" s="27"/>
      <c r="Z843" s="27"/>
      <c r="AA843" s="27"/>
      <c r="AB843" s="27"/>
      <c r="AC843" s="27"/>
      <c r="AD843" s="27"/>
      <c r="AE843" s="27"/>
      <c r="AF843" s="27"/>
      <c r="AG843" s="27"/>
      <c r="AH843" s="27"/>
      <c r="AI843" s="27"/>
      <c r="AJ843" s="27"/>
      <c r="AK843" s="27"/>
      <c r="AL843" s="27"/>
      <c r="AM843" s="27"/>
      <c r="AN843" s="27"/>
      <c r="AO843" s="27"/>
      <c r="AP843" s="27"/>
      <c r="AQ843" s="27"/>
      <c r="AR843" s="27"/>
      <c r="AS843" s="27"/>
      <c r="AT843" s="27"/>
      <c r="AU843" s="27"/>
      <c r="AV843" s="27"/>
      <c r="AW843" s="27"/>
      <c r="AX843" s="27"/>
      <c r="AY843" s="27"/>
      <c r="AZ843" s="27"/>
      <c r="BA843" s="27"/>
      <c r="BB843" s="27"/>
      <c r="BC843" s="27"/>
      <c r="BD843" s="27"/>
      <c r="BE843" s="27"/>
      <c r="BF843" s="27"/>
      <c r="BG843" s="27"/>
      <c r="BH843" s="27"/>
      <c r="BI843" s="27"/>
      <c r="BJ843" s="27"/>
      <c r="BK843" s="27"/>
      <c r="BL843" s="27"/>
      <c r="BM843" s="27"/>
      <c r="BN843" s="27"/>
      <c r="BO843" s="41"/>
      <c r="BP843" s="48"/>
    </row>
    <row r="844" spans="1:68" s="24" customFormat="1" x14ac:dyDescent="0.5">
      <c r="A844" s="178"/>
      <c r="B844" s="21"/>
      <c r="C844" s="21"/>
      <c r="D844" s="21"/>
      <c r="E844" s="21"/>
      <c r="F844" s="23"/>
      <c r="G844" s="23"/>
      <c r="H844" s="23"/>
      <c r="I844" s="23"/>
      <c r="J844" s="23"/>
      <c r="K844" s="21"/>
      <c r="L844" s="27"/>
      <c r="M844" s="27"/>
      <c r="N844" s="27"/>
      <c r="O844" s="27"/>
      <c r="P844" s="27"/>
      <c r="Q844" s="27"/>
      <c r="R844" s="27"/>
      <c r="S844" s="27"/>
      <c r="T844" s="27"/>
      <c r="U844" s="27"/>
      <c r="V844" s="27"/>
      <c r="W844" s="27"/>
      <c r="X844" s="27"/>
      <c r="Y844" s="27"/>
      <c r="Z844" s="27"/>
      <c r="AA844" s="27"/>
      <c r="AB844" s="27"/>
      <c r="AC844" s="27"/>
      <c r="AD844" s="27"/>
      <c r="AE844" s="27"/>
      <c r="AF844" s="27"/>
      <c r="AG844" s="27"/>
      <c r="AH844" s="27"/>
      <c r="AI844" s="27"/>
      <c r="AJ844" s="27"/>
      <c r="AK844" s="27"/>
      <c r="AL844" s="27"/>
      <c r="AM844" s="27"/>
      <c r="AN844" s="27"/>
      <c r="AO844" s="27"/>
      <c r="AP844" s="27"/>
      <c r="AQ844" s="27"/>
      <c r="AR844" s="27"/>
      <c r="AS844" s="27"/>
      <c r="AT844" s="27"/>
      <c r="AU844" s="27"/>
      <c r="AV844" s="27"/>
      <c r="AW844" s="27"/>
      <c r="AX844" s="27"/>
      <c r="AY844" s="27"/>
      <c r="AZ844" s="27"/>
      <c r="BA844" s="27"/>
      <c r="BB844" s="27"/>
      <c r="BC844" s="27"/>
      <c r="BD844" s="27"/>
      <c r="BE844" s="27"/>
      <c r="BF844" s="27"/>
      <c r="BG844" s="27"/>
      <c r="BH844" s="27"/>
      <c r="BI844" s="27"/>
      <c r="BJ844" s="27"/>
      <c r="BK844" s="27"/>
      <c r="BL844" s="27"/>
      <c r="BM844" s="27"/>
      <c r="BN844" s="27"/>
      <c r="BO844" s="41"/>
      <c r="BP844" s="48"/>
    </row>
    <row r="845" spans="1:68" s="24" customFormat="1" x14ac:dyDescent="0.5">
      <c r="A845" s="178"/>
      <c r="B845" s="21"/>
      <c r="C845" s="21"/>
      <c r="D845" s="21"/>
      <c r="E845" s="21"/>
      <c r="F845" s="23"/>
      <c r="G845" s="23"/>
      <c r="H845" s="23"/>
      <c r="I845" s="23"/>
      <c r="J845" s="23"/>
      <c r="K845" s="21"/>
      <c r="L845" s="27"/>
      <c r="M845" s="27"/>
      <c r="N845" s="27"/>
      <c r="O845" s="27"/>
      <c r="P845" s="27"/>
      <c r="Q845" s="27"/>
      <c r="R845" s="27"/>
      <c r="S845" s="27"/>
      <c r="T845" s="27"/>
      <c r="U845" s="27"/>
      <c r="V845" s="27"/>
      <c r="W845" s="27"/>
      <c r="X845" s="27"/>
      <c r="Y845" s="27"/>
      <c r="Z845" s="27"/>
      <c r="AA845" s="27"/>
      <c r="AB845" s="27"/>
      <c r="AC845" s="27"/>
      <c r="AD845" s="27"/>
      <c r="AE845" s="27"/>
      <c r="AF845" s="27"/>
      <c r="AG845" s="27"/>
      <c r="AH845" s="27"/>
      <c r="AI845" s="27"/>
      <c r="AJ845" s="27"/>
      <c r="AK845" s="27"/>
      <c r="AL845" s="27"/>
      <c r="AM845" s="27"/>
      <c r="AN845" s="27"/>
      <c r="AO845" s="27"/>
      <c r="AP845" s="27"/>
      <c r="AQ845" s="27"/>
      <c r="AR845" s="27"/>
      <c r="AS845" s="27"/>
      <c r="AT845" s="27"/>
      <c r="AU845" s="27"/>
      <c r="AV845" s="27"/>
      <c r="AW845" s="27"/>
      <c r="AX845" s="27"/>
      <c r="AY845" s="27"/>
      <c r="AZ845" s="27"/>
      <c r="BA845" s="27"/>
      <c r="BB845" s="27"/>
      <c r="BC845" s="27"/>
      <c r="BD845" s="27"/>
      <c r="BE845" s="27"/>
      <c r="BF845" s="27"/>
      <c r="BG845" s="27"/>
      <c r="BH845" s="27"/>
      <c r="BI845" s="27"/>
      <c r="BJ845" s="27"/>
      <c r="BK845" s="27"/>
      <c r="BL845" s="27"/>
      <c r="BM845" s="27"/>
      <c r="BN845" s="27"/>
      <c r="BO845" s="41"/>
      <c r="BP845" s="48"/>
    </row>
    <row r="846" spans="1:68" s="24" customFormat="1" x14ac:dyDescent="0.5">
      <c r="A846" s="178"/>
      <c r="B846" s="21"/>
      <c r="C846" s="21"/>
      <c r="D846" s="21"/>
      <c r="E846" s="21"/>
      <c r="F846" s="23"/>
      <c r="G846" s="23"/>
      <c r="H846" s="23"/>
      <c r="I846" s="23"/>
      <c r="J846" s="23"/>
      <c r="K846" s="21"/>
      <c r="L846" s="27"/>
      <c r="M846" s="27"/>
      <c r="N846" s="27"/>
      <c r="O846" s="27"/>
      <c r="P846" s="27"/>
      <c r="Q846" s="27"/>
      <c r="R846" s="27"/>
      <c r="S846" s="27"/>
      <c r="T846" s="27"/>
      <c r="U846" s="27"/>
      <c r="V846" s="27"/>
      <c r="W846" s="27"/>
      <c r="X846" s="27"/>
      <c r="Y846" s="27"/>
      <c r="Z846" s="27"/>
      <c r="AA846" s="27"/>
      <c r="AB846" s="27"/>
      <c r="AC846" s="27"/>
      <c r="AD846" s="27"/>
      <c r="AE846" s="27"/>
      <c r="AF846" s="27"/>
      <c r="AG846" s="27"/>
      <c r="AH846" s="27"/>
      <c r="AI846" s="27"/>
      <c r="AJ846" s="27"/>
      <c r="AK846" s="27"/>
      <c r="AL846" s="27"/>
      <c r="AM846" s="27"/>
      <c r="AN846" s="27"/>
      <c r="AO846" s="27"/>
      <c r="AP846" s="27"/>
      <c r="AQ846" s="27"/>
      <c r="AR846" s="27"/>
      <c r="AS846" s="27"/>
      <c r="AT846" s="27"/>
      <c r="AU846" s="27"/>
      <c r="AV846" s="27"/>
      <c r="AW846" s="27"/>
      <c r="AX846" s="27"/>
      <c r="AY846" s="27"/>
      <c r="AZ846" s="27"/>
      <c r="BA846" s="27"/>
      <c r="BB846" s="27"/>
      <c r="BC846" s="27"/>
      <c r="BD846" s="27"/>
      <c r="BE846" s="27"/>
      <c r="BF846" s="27"/>
      <c r="BG846" s="27"/>
      <c r="BH846" s="27"/>
      <c r="BI846" s="27"/>
      <c r="BJ846" s="27"/>
      <c r="BK846" s="27"/>
      <c r="BL846" s="27"/>
      <c r="BM846" s="27"/>
      <c r="BN846" s="27"/>
      <c r="BO846" s="41"/>
      <c r="BP846" s="48"/>
    </row>
    <row r="847" spans="1:68" s="24" customFormat="1" x14ac:dyDescent="0.5">
      <c r="A847" s="178"/>
      <c r="B847" s="21"/>
      <c r="C847" s="21"/>
      <c r="D847" s="21"/>
      <c r="E847" s="21"/>
      <c r="F847" s="23"/>
      <c r="G847" s="23"/>
      <c r="H847" s="23"/>
      <c r="I847" s="23"/>
      <c r="J847" s="23"/>
      <c r="K847" s="21"/>
      <c r="L847" s="27"/>
      <c r="M847" s="27"/>
      <c r="N847" s="27"/>
      <c r="O847" s="27"/>
      <c r="P847" s="27"/>
      <c r="Q847" s="27"/>
      <c r="R847" s="27"/>
      <c r="S847" s="27"/>
      <c r="T847" s="27"/>
      <c r="U847" s="27"/>
      <c r="V847" s="27"/>
      <c r="W847" s="27"/>
      <c r="X847" s="27"/>
      <c r="Y847" s="27"/>
      <c r="Z847" s="27"/>
      <c r="AA847" s="27"/>
      <c r="AB847" s="27"/>
      <c r="AC847" s="27"/>
      <c r="AD847" s="27"/>
      <c r="AE847" s="27"/>
      <c r="AF847" s="27"/>
      <c r="AG847" s="27"/>
      <c r="AH847" s="27"/>
      <c r="AI847" s="27"/>
      <c r="AJ847" s="27"/>
      <c r="AK847" s="27"/>
      <c r="AL847" s="27"/>
      <c r="AM847" s="27"/>
      <c r="AN847" s="27"/>
      <c r="AO847" s="27"/>
      <c r="AP847" s="27"/>
      <c r="AQ847" s="27"/>
      <c r="AR847" s="27"/>
      <c r="AS847" s="27"/>
      <c r="AT847" s="27"/>
      <c r="AU847" s="27"/>
      <c r="AV847" s="27"/>
      <c r="AW847" s="27"/>
      <c r="AX847" s="27"/>
      <c r="AY847" s="27"/>
      <c r="AZ847" s="27"/>
      <c r="BA847" s="27"/>
      <c r="BB847" s="27"/>
      <c r="BC847" s="27"/>
      <c r="BD847" s="27"/>
      <c r="BE847" s="27"/>
      <c r="BF847" s="27"/>
      <c r="BG847" s="27"/>
      <c r="BH847" s="27"/>
      <c r="BI847" s="27"/>
      <c r="BJ847" s="27"/>
      <c r="BK847" s="27"/>
      <c r="BL847" s="27"/>
      <c r="BM847" s="27"/>
      <c r="BN847" s="27"/>
      <c r="BO847" s="41"/>
      <c r="BP847" s="48"/>
    </row>
    <row r="848" spans="1:68" s="24" customFormat="1" x14ac:dyDescent="0.5">
      <c r="A848" s="178"/>
      <c r="B848" s="21"/>
      <c r="C848" s="21"/>
      <c r="D848" s="21"/>
      <c r="E848" s="21"/>
      <c r="F848" s="23"/>
      <c r="G848" s="23"/>
      <c r="H848" s="23"/>
      <c r="I848" s="23"/>
      <c r="J848" s="23"/>
      <c r="K848" s="21"/>
      <c r="L848" s="27"/>
      <c r="M848" s="27"/>
      <c r="N848" s="27"/>
      <c r="O848" s="27"/>
      <c r="P848" s="27"/>
      <c r="Q848" s="27"/>
      <c r="R848" s="27"/>
      <c r="S848" s="27"/>
      <c r="T848" s="27"/>
      <c r="U848" s="27"/>
      <c r="V848" s="27"/>
      <c r="W848" s="27"/>
      <c r="X848" s="27"/>
      <c r="Y848" s="27"/>
      <c r="Z848" s="27"/>
      <c r="AA848" s="27"/>
      <c r="AB848" s="27"/>
      <c r="AC848" s="27"/>
      <c r="AD848" s="27"/>
      <c r="AE848" s="27"/>
      <c r="AF848" s="27"/>
      <c r="AG848" s="27"/>
      <c r="AH848" s="27"/>
      <c r="AI848" s="27"/>
      <c r="AJ848" s="27"/>
      <c r="AK848" s="27"/>
      <c r="AL848" s="27"/>
      <c r="AM848" s="27"/>
      <c r="AN848" s="27"/>
      <c r="AO848" s="27"/>
      <c r="AP848" s="27"/>
      <c r="AQ848" s="27"/>
      <c r="AR848" s="27"/>
      <c r="AS848" s="27"/>
      <c r="AT848" s="27"/>
      <c r="AU848" s="27"/>
      <c r="AV848" s="27"/>
      <c r="AW848" s="27"/>
      <c r="AX848" s="27"/>
      <c r="AY848" s="27"/>
      <c r="AZ848" s="27"/>
      <c r="BA848" s="27"/>
      <c r="BB848" s="27"/>
      <c r="BC848" s="27"/>
      <c r="BD848" s="27"/>
      <c r="BE848" s="27"/>
      <c r="BF848" s="27"/>
      <c r="BG848" s="27"/>
      <c r="BH848" s="27"/>
      <c r="BI848" s="27"/>
      <c r="BJ848" s="27"/>
      <c r="BK848" s="27"/>
      <c r="BL848" s="27"/>
      <c r="BM848" s="27"/>
      <c r="BN848" s="27"/>
      <c r="BO848" s="41"/>
      <c r="BP848" s="48"/>
    </row>
    <row r="849" spans="1:68" s="24" customFormat="1" x14ac:dyDescent="0.5">
      <c r="A849" s="178"/>
      <c r="B849" s="21"/>
      <c r="C849" s="21"/>
      <c r="D849" s="21"/>
      <c r="E849" s="21"/>
      <c r="F849" s="23"/>
      <c r="G849" s="23"/>
      <c r="H849" s="23"/>
      <c r="I849" s="23"/>
      <c r="J849" s="23"/>
      <c r="K849" s="21"/>
      <c r="L849" s="27"/>
      <c r="M849" s="27"/>
      <c r="N849" s="27"/>
      <c r="O849" s="27"/>
      <c r="P849" s="27"/>
      <c r="Q849" s="27"/>
      <c r="R849" s="27"/>
      <c r="S849" s="27"/>
      <c r="T849" s="27"/>
      <c r="U849" s="27"/>
      <c r="V849" s="27"/>
      <c r="W849" s="27"/>
      <c r="X849" s="27"/>
      <c r="Y849" s="27"/>
      <c r="Z849" s="27"/>
      <c r="AA849" s="27"/>
      <c r="AB849" s="27"/>
      <c r="AC849" s="27"/>
      <c r="AD849" s="27"/>
      <c r="AE849" s="27"/>
      <c r="AF849" s="27"/>
      <c r="AG849" s="27"/>
      <c r="AH849" s="27"/>
      <c r="AI849" s="27"/>
      <c r="AJ849" s="27"/>
      <c r="AK849" s="27"/>
      <c r="AL849" s="27"/>
      <c r="AM849" s="27"/>
      <c r="AN849" s="27"/>
      <c r="AO849" s="27"/>
      <c r="AP849" s="27"/>
      <c r="AQ849" s="27"/>
      <c r="AR849" s="27"/>
      <c r="AS849" s="27"/>
      <c r="AT849" s="27"/>
      <c r="AU849" s="27"/>
      <c r="AV849" s="27"/>
      <c r="AW849" s="27"/>
      <c r="AX849" s="27"/>
      <c r="AY849" s="27"/>
      <c r="AZ849" s="27"/>
      <c r="BA849" s="27"/>
      <c r="BB849" s="27"/>
      <c r="BC849" s="27"/>
      <c r="BD849" s="27"/>
      <c r="BE849" s="27"/>
      <c r="BF849" s="27"/>
      <c r="BG849" s="27"/>
      <c r="BH849" s="27"/>
      <c r="BI849" s="27"/>
      <c r="BJ849" s="27"/>
      <c r="BK849" s="27"/>
      <c r="BL849" s="27"/>
      <c r="BM849" s="27"/>
      <c r="BN849" s="27"/>
      <c r="BO849" s="41"/>
      <c r="BP849" s="48"/>
    </row>
    <row r="850" spans="1:68" s="24" customFormat="1" x14ac:dyDescent="0.5">
      <c r="A850" s="178"/>
      <c r="B850" s="21"/>
      <c r="C850" s="21"/>
      <c r="D850" s="21"/>
      <c r="E850" s="21"/>
      <c r="F850" s="23"/>
      <c r="G850" s="23"/>
      <c r="H850" s="23"/>
      <c r="I850" s="23"/>
      <c r="J850" s="23"/>
      <c r="K850" s="21"/>
      <c r="L850" s="27"/>
      <c r="M850" s="27"/>
      <c r="N850" s="27"/>
      <c r="O850" s="27"/>
      <c r="P850" s="27"/>
      <c r="Q850" s="27"/>
      <c r="R850" s="27"/>
      <c r="S850" s="27"/>
      <c r="T850" s="27"/>
      <c r="U850" s="27"/>
      <c r="V850" s="27"/>
      <c r="W850" s="27"/>
      <c r="X850" s="27"/>
      <c r="Y850" s="27"/>
      <c r="Z850" s="27"/>
      <c r="AA850" s="27"/>
      <c r="AB850" s="27"/>
      <c r="AC850" s="27"/>
      <c r="AD850" s="27"/>
      <c r="AE850" s="27"/>
      <c r="AF850" s="27"/>
      <c r="AG850" s="27"/>
      <c r="AH850" s="27"/>
      <c r="AI850" s="27"/>
      <c r="AJ850" s="27"/>
      <c r="AK850" s="27"/>
      <c r="AL850" s="27"/>
      <c r="AM850" s="27"/>
      <c r="AN850" s="27"/>
      <c r="AO850" s="27"/>
      <c r="AP850" s="27"/>
      <c r="AQ850" s="27"/>
      <c r="AR850" s="27"/>
      <c r="AS850" s="27"/>
      <c r="AT850" s="27"/>
      <c r="AU850" s="27"/>
      <c r="AV850" s="27"/>
      <c r="AW850" s="27"/>
      <c r="AX850" s="27"/>
      <c r="AY850" s="27"/>
      <c r="AZ850" s="27"/>
      <c r="BA850" s="27"/>
      <c r="BB850" s="27"/>
      <c r="BC850" s="27"/>
      <c r="BD850" s="27"/>
      <c r="BE850" s="27"/>
      <c r="BF850" s="27"/>
      <c r="BG850" s="27"/>
      <c r="BH850" s="27"/>
      <c r="BI850" s="27"/>
      <c r="BJ850" s="27"/>
      <c r="BK850" s="27"/>
      <c r="BL850" s="27"/>
      <c r="BM850" s="27"/>
      <c r="BN850" s="27"/>
      <c r="BO850" s="41"/>
      <c r="BP850" s="48"/>
    </row>
    <row r="851" spans="1:68" s="24" customFormat="1" x14ac:dyDescent="0.5">
      <c r="A851" s="178"/>
      <c r="B851" s="21"/>
      <c r="C851" s="21"/>
      <c r="D851" s="21"/>
      <c r="E851" s="21"/>
      <c r="F851" s="23"/>
      <c r="G851" s="23"/>
      <c r="H851" s="23"/>
      <c r="I851" s="23"/>
      <c r="J851" s="23"/>
      <c r="K851" s="21"/>
      <c r="L851" s="27"/>
      <c r="M851" s="27"/>
      <c r="N851" s="27"/>
      <c r="O851" s="27"/>
      <c r="P851" s="27"/>
      <c r="Q851" s="27"/>
      <c r="R851" s="27"/>
      <c r="S851" s="27"/>
      <c r="T851" s="27"/>
      <c r="U851" s="27"/>
      <c r="V851" s="27"/>
      <c r="W851" s="27"/>
      <c r="X851" s="27"/>
      <c r="Y851" s="27"/>
      <c r="Z851" s="27"/>
      <c r="AA851" s="27"/>
      <c r="AB851" s="27"/>
      <c r="AC851" s="27"/>
      <c r="AD851" s="27"/>
      <c r="AE851" s="27"/>
      <c r="AF851" s="27"/>
      <c r="AG851" s="27"/>
      <c r="AH851" s="27"/>
      <c r="AI851" s="27"/>
      <c r="AJ851" s="27"/>
      <c r="AK851" s="27"/>
      <c r="AL851" s="27"/>
      <c r="AM851" s="27"/>
      <c r="AN851" s="27"/>
      <c r="AO851" s="27"/>
      <c r="AP851" s="27"/>
      <c r="AQ851" s="27"/>
      <c r="AR851" s="27"/>
      <c r="AS851" s="27"/>
      <c r="AT851" s="27"/>
      <c r="AU851" s="27"/>
      <c r="AV851" s="27"/>
      <c r="AW851" s="27"/>
      <c r="AX851" s="27"/>
      <c r="AY851" s="27"/>
      <c r="AZ851" s="27"/>
      <c r="BA851" s="27"/>
      <c r="BB851" s="27"/>
      <c r="BC851" s="27"/>
      <c r="BD851" s="27"/>
      <c r="BE851" s="27"/>
      <c r="BF851" s="27"/>
      <c r="BG851" s="27"/>
      <c r="BH851" s="27"/>
      <c r="BI851" s="27"/>
      <c r="BJ851" s="27"/>
      <c r="BK851" s="27"/>
      <c r="BL851" s="27"/>
      <c r="BM851" s="27"/>
      <c r="BN851" s="27"/>
      <c r="BO851" s="41"/>
      <c r="BP851" s="48"/>
    </row>
    <row r="852" spans="1:68" s="24" customFormat="1" x14ac:dyDescent="0.5">
      <c r="A852" s="178"/>
      <c r="B852" s="21"/>
      <c r="C852" s="21"/>
      <c r="D852" s="21"/>
      <c r="E852" s="21"/>
      <c r="F852" s="23"/>
      <c r="G852" s="23"/>
      <c r="H852" s="23"/>
      <c r="I852" s="23"/>
      <c r="J852" s="23"/>
      <c r="K852" s="21"/>
      <c r="L852" s="27"/>
      <c r="M852" s="27"/>
      <c r="N852" s="27"/>
      <c r="O852" s="27"/>
      <c r="P852" s="27"/>
      <c r="Q852" s="27"/>
      <c r="R852" s="27"/>
      <c r="S852" s="27"/>
      <c r="T852" s="27"/>
      <c r="U852" s="27"/>
      <c r="V852" s="27"/>
      <c r="W852" s="27"/>
      <c r="X852" s="27"/>
      <c r="Y852" s="27"/>
      <c r="Z852" s="27"/>
      <c r="AA852" s="27"/>
      <c r="AB852" s="27"/>
      <c r="AC852" s="27"/>
      <c r="AD852" s="27"/>
      <c r="AE852" s="27"/>
      <c r="AF852" s="27"/>
      <c r="AG852" s="27"/>
      <c r="AH852" s="27"/>
      <c r="AI852" s="27"/>
      <c r="AJ852" s="27"/>
      <c r="AK852" s="27"/>
      <c r="AL852" s="27"/>
      <c r="AM852" s="27"/>
      <c r="AN852" s="27"/>
      <c r="AO852" s="27"/>
      <c r="AP852" s="27"/>
      <c r="AQ852" s="27"/>
      <c r="AR852" s="27"/>
      <c r="AS852" s="27"/>
      <c r="AT852" s="27"/>
      <c r="AU852" s="27"/>
      <c r="AV852" s="27"/>
      <c r="AW852" s="27"/>
      <c r="AX852" s="27"/>
      <c r="AY852" s="27"/>
      <c r="AZ852" s="27"/>
      <c r="BA852" s="27"/>
      <c r="BB852" s="27"/>
      <c r="BC852" s="27"/>
      <c r="BD852" s="27"/>
      <c r="BE852" s="27"/>
      <c r="BF852" s="27"/>
      <c r="BG852" s="27"/>
      <c r="BH852" s="27"/>
      <c r="BI852" s="27"/>
      <c r="BJ852" s="27"/>
      <c r="BK852" s="27"/>
      <c r="BL852" s="27"/>
      <c r="BM852" s="27"/>
      <c r="BN852" s="27"/>
      <c r="BO852" s="41"/>
      <c r="BP852" s="48"/>
    </row>
    <row r="853" spans="1:68" s="24" customFormat="1" x14ac:dyDescent="0.5">
      <c r="A853" s="178"/>
      <c r="B853" s="21"/>
      <c r="C853" s="21"/>
      <c r="D853" s="21"/>
      <c r="E853" s="21"/>
      <c r="F853" s="23"/>
      <c r="G853" s="23"/>
      <c r="H853" s="23"/>
      <c r="I853" s="23"/>
      <c r="J853" s="23"/>
      <c r="K853" s="21"/>
      <c r="L853" s="27"/>
      <c r="M853" s="27"/>
      <c r="N853" s="27"/>
      <c r="O853" s="27"/>
      <c r="P853" s="27"/>
      <c r="Q853" s="27"/>
      <c r="R853" s="27"/>
      <c r="S853" s="27"/>
      <c r="T853" s="27"/>
      <c r="U853" s="27"/>
      <c r="V853" s="27"/>
      <c r="W853" s="27"/>
      <c r="X853" s="27"/>
      <c r="Y853" s="27"/>
      <c r="Z853" s="27"/>
      <c r="AA853" s="27"/>
      <c r="AB853" s="27"/>
      <c r="AC853" s="27"/>
      <c r="AD853" s="27"/>
      <c r="AE853" s="27"/>
      <c r="AF853" s="27"/>
      <c r="AG853" s="27"/>
      <c r="AH853" s="27"/>
      <c r="AI853" s="27"/>
      <c r="AJ853" s="27"/>
      <c r="AK853" s="27"/>
      <c r="AL853" s="27"/>
      <c r="AM853" s="27"/>
      <c r="AN853" s="27"/>
      <c r="AO853" s="27"/>
      <c r="AP853" s="27"/>
      <c r="AQ853" s="27"/>
      <c r="AR853" s="27"/>
      <c r="AS853" s="27"/>
      <c r="AT853" s="27"/>
      <c r="AU853" s="27"/>
      <c r="AV853" s="27"/>
      <c r="AW853" s="27"/>
      <c r="AX853" s="27"/>
      <c r="AY853" s="27"/>
      <c r="AZ853" s="27"/>
      <c r="BA853" s="27"/>
      <c r="BB853" s="27"/>
      <c r="BC853" s="27"/>
      <c r="BD853" s="27"/>
      <c r="BE853" s="27"/>
      <c r="BF853" s="27"/>
      <c r="BG853" s="27"/>
      <c r="BH853" s="27"/>
      <c r="BI853" s="27"/>
      <c r="BJ853" s="27"/>
      <c r="BK853" s="27"/>
      <c r="BL853" s="27"/>
      <c r="BM853" s="27"/>
      <c r="BN853" s="27"/>
      <c r="BO853" s="41"/>
      <c r="BP853" s="48"/>
    </row>
    <row r="854" spans="1:68" s="24" customFormat="1" x14ac:dyDescent="0.5">
      <c r="A854" s="178"/>
      <c r="B854" s="21"/>
      <c r="C854" s="21"/>
      <c r="D854" s="21"/>
      <c r="E854" s="21"/>
      <c r="F854" s="23"/>
      <c r="G854" s="23"/>
      <c r="H854" s="23"/>
      <c r="I854" s="23"/>
      <c r="J854" s="23"/>
      <c r="K854" s="21"/>
      <c r="L854" s="27"/>
      <c r="M854" s="27"/>
      <c r="N854" s="27"/>
      <c r="O854" s="27"/>
      <c r="P854" s="27"/>
      <c r="Q854" s="27"/>
      <c r="R854" s="27"/>
      <c r="S854" s="27"/>
      <c r="T854" s="27"/>
      <c r="U854" s="27"/>
      <c r="V854" s="27"/>
      <c r="W854" s="27"/>
      <c r="X854" s="27"/>
      <c r="Y854" s="27"/>
      <c r="Z854" s="27"/>
      <c r="AA854" s="27"/>
      <c r="AB854" s="27"/>
      <c r="AC854" s="27"/>
      <c r="AD854" s="27"/>
      <c r="AE854" s="27"/>
      <c r="AF854" s="27"/>
      <c r="AG854" s="27"/>
      <c r="AH854" s="27"/>
      <c r="AI854" s="27"/>
      <c r="AJ854" s="27"/>
      <c r="AK854" s="27"/>
      <c r="AL854" s="27"/>
      <c r="AM854" s="27"/>
      <c r="AN854" s="27"/>
      <c r="AO854" s="27"/>
      <c r="AP854" s="27"/>
      <c r="AQ854" s="27"/>
      <c r="AR854" s="27"/>
      <c r="AS854" s="27"/>
      <c r="AT854" s="27"/>
      <c r="AU854" s="27"/>
      <c r="AV854" s="27"/>
      <c r="AW854" s="27"/>
      <c r="AX854" s="27"/>
      <c r="AY854" s="27"/>
      <c r="AZ854" s="27"/>
      <c r="BA854" s="27"/>
      <c r="BB854" s="27"/>
      <c r="BC854" s="27"/>
      <c r="BD854" s="27"/>
      <c r="BE854" s="27"/>
      <c r="BF854" s="27"/>
      <c r="BG854" s="27"/>
      <c r="BH854" s="27"/>
      <c r="BI854" s="27"/>
      <c r="BJ854" s="27"/>
      <c r="BK854" s="27"/>
      <c r="BL854" s="27"/>
      <c r="BM854" s="27"/>
      <c r="BN854" s="27"/>
      <c r="BO854" s="41"/>
      <c r="BP854" s="48"/>
    </row>
    <row r="855" spans="1:68" s="24" customFormat="1" x14ac:dyDescent="0.5">
      <c r="A855" s="178"/>
      <c r="B855" s="21"/>
      <c r="C855" s="21"/>
      <c r="D855" s="21"/>
      <c r="E855" s="21"/>
      <c r="F855" s="23"/>
      <c r="G855" s="23"/>
      <c r="H855" s="23"/>
      <c r="I855" s="23"/>
      <c r="J855" s="23"/>
      <c r="K855" s="21"/>
      <c r="L855" s="27"/>
      <c r="M855" s="27"/>
      <c r="N855" s="27"/>
      <c r="O855" s="27"/>
      <c r="P855" s="27"/>
      <c r="Q855" s="27"/>
      <c r="R855" s="27"/>
      <c r="S855" s="27"/>
      <c r="T855" s="27"/>
      <c r="U855" s="27"/>
      <c r="V855" s="27"/>
      <c r="W855" s="27"/>
      <c r="X855" s="27"/>
      <c r="Y855" s="27"/>
      <c r="Z855" s="27"/>
      <c r="AA855" s="27"/>
      <c r="AB855" s="27"/>
      <c r="AC855" s="27"/>
      <c r="AD855" s="27"/>
      <c r="AE855" s="27"/>
      <c r="AF855" s="27"/>
      <c r="AG855" s="27"/>
      <c r="AH855" s="27"/>
      <c r="AI855" s="27"/>
      <c r="AJ855" s="27"/>
      <c r="AK855" s="27"/>
      <c r="AL855" s="27"/>
      <c r="AM855" s="27"/>
      <c r="AN855" s="27"/>
      <c r="AO855" s="27"/>
      <c r="AP855" s="27"/>
      <c r="AQ855" s="27"/>
      <c r="AR855" s="27"/>
      <c r="AS855" s="27"/>
      <c r="AT855" s="27"/>
      <c r="AU855" s="27"/>
      <c r="AV855" s="27"/>
      <c r="AW855" s="27"/>
      <c r="AX855" s="27"/>
      <c r="AY855" s="27"/>
      <c r="AZ855" s="27"/>
      <c r="BA855" s="27"/>
      <c r="BB855" s="27"/>
      <c r="BC855" s="27"/>
      <c r="BD855" s="27"/>
      <c r="BE855" s="27"/>
      <c r="BF855" s="27"/>
      <c r="BG855" s="27"/>
      <c r="BH855" s="27"/>
      <c r="BI855" s="27"/>
      <c r="BJ855" s="27"/>
      <c r="BK855" s="27"/>
      <c r="BL855" s="27"/>
      <c r="BM855" s="27"/>
      <c r="BN855" s="27"/>
      <c r="BO855" s="41"/>
      <c r="BP855" s="48"/>
    </row>
    <row r="856" spans="1:68" s="24" customFormat="1" x14ac:dyDescent="0.5">
      <c r="A856" s="178"/>
      <c r="B856" s="21"/>
      <c r="C856" s="21"/>
      <c r="D856" s="21"/>
      <c r="E856" s="21"/>
      <c r="F856" s="23"/>
      <c r="G856" s="23"/>
      <c r="H856" s="23"/>
      <c r="I856" s="23"/>
      <c r="J856" s="23"/>
      <c r="K856" s="21"/>
      <c r="L856" s="27"/>
      <c r="M856" s="27"/>
      <c r="N856" s="27"/>
      <c r="O856" s="27"/>
      <c r="P856" s="27"/>
      <c r="Q856" s="27"/>
      <c r="R856" s="27"/>
      <c r="S856" s="27"/>
      <c r="T856" s="27"/>
      <c r="U856" s="27"/>
      <c r="V856" s="27"/>
      <c r="W856" s="27"/>
      <c r="X856" s="27"/>
      <c r="Y856" s="27"/>
      <c r="Z856" s="27"/>
      <c r="AA856" s="27"/>
      <c r="AB856" s="27"/>
      <c r="AC856" s="27"/>
      <c r="AD856" s="27"/>
      <c r="AE856" s="27"/>
      <c r="AF856" s="27"/>
      <c r="AG856" s="27"/>
      <c r="AH856" s="27"/>
      <c r="AI856" s="27"/>
      <c r="AJ856" s="27"/>
      <c r="AK856" s="27"/>
      <c r="AL856" s="27"/>
      <c r="AM856" s="27"/>
      <c r="AN856" s="27"/>
      <c r="AO856" s="27"/>
      <c r="AP856" s="27"/>
      <c r="AQ856" s="27"/>
      <c r="AR856" s="27"/>
      <c r="AS856" s="27"/>
      <c r="AT856" s="27"/>
      <c r="AU856" s="27"/>
      <c r="AV856" s="27"/>
      <c r="AW856" s="27"/>
      <c r="AX856" s="27"/>
      <c r="AY856" s="27"/>
      <c r="AZ856" s="27"/>
      <c r="BA856" s="27"/>
      <c r="BB856" s="27"/>
      <c r="BC856" s="27"/>
      <c r="BD856" s="27"/>
      <c r="BE856" s="27"/>
      <c r="BF856" s="27"/>
      <c r="BG856" s="27"/>
      <c r="BH856" s="27"/>
      <c r="BI856" s="27"/>
      <c r="BJ856" s="27"/>
      <c r="BK856" s="27"/>
      <c r="BL856" s="27"/>
      <c r="BM856" s="27"/>
      <c r="BN856" s="27"/>
      <c r="BO856" s="41"/>
      <c r="BP856" s="48"/>
    </row>
    <row r="857" spans="1:68" s="24" customFormat="1" x14ac:dyDescent="0.5">
      <c r="A857" s="178"/>
      <c r="B857" s="21"/>
      <c r="C857" s="21"/>
      <c r="D857" s="21"/>
      <c r="E857" s="21"/>
      <c r="F857" s="23"/>
      <c r="G857" s="23"/>
      <c r="H857" s="23"/>
      <c r="I857" s="23"/>
      <c r="J857" s="23"/>
      <c r="K857" s="21"/>
      <c r="L857" s="27"/>
      <c r="M857" s="27"/>
      <c r="N857" s="27"/>
      <c r="O857" s="27"/>
      <c r="P857" s="27"/>
      <c r="Q857" s="27"/>
      <c r="R857" s="27"/>
      <c r="S857" s="27"/>
      <c r="T857" s="27"/>
      <c r="U857" s="27"/>
      <c r="V857" s="27"/>
      <c r="W857" s="27"/>
      <c r="X857" s="27"/>
      <c r="Y857" s="27"/>
      <c r="Z857" s="27"/>
      <c r="AA857" s="27"/>
      <c r="AB857" s="27"/>
      <c r="AC857" s="27"/>
      <c r="AD857" s="27"/>
      <c r="AE857" s="27"/>
      <c r="AF857" s="27"/>
      <c r="AG857" s="27"/>
      <c r="AH857" s="27"/>
      <c r="AI857" s="27"/>
      <c r="AJ857" s="27"/>
      <c r="AK857" s="27"/>
      <c r="AL857" s="27"/>
      <c r="AM857" s="27"/>
      <c r="AN857" s="27"/>
      <c r="AO857" s="27"/>
      <c r="AP857" s="27"/>
      <c r="AQ857" s="27"/>
      <c r="AR857" s="27"/>
      <c r="AS857" s="27"/>
      <c r="AT857" s="27"/>
      <c r="AU857" s="27"/>
      <c r="AV857" s="27"/>
      <c r="AW857" s="27"/>
      <c r="AX857" s="27"/>
      <c r="AY857" s="27"/>
      <c r="AZ857" s="27"/>
      <c r="BA857" s="27"/>
      <c r="BB857" s="27"/>
      <c r="BC857" s="27"/>
      <c r="BD857" s="27"/>
      <c r="BE857" s="27"/>
      <c r="BF857" s="27"/>
      <c r="BG857" s="27"/>
      <c r="BH857" s="27"/>
      <c r="BI857" s="27"/>
      <c r="BJ857" s="27"/>
      <c r="BK857" s="27"/>
      <c r="BL857" s="27"/>
      <c r="BM857" s="27"/>
      <c r="BN857" s="27"/>
      <c r="BO857" s="41"/>
      <c r="BP857" s="48"/>
    </row>
    <row r="858" spans="1:68" s="24" customFormat="1" x14ac:dyDescent="0.5">
      <c r="A858" s="178"/>
      <c r="B858" s="21"/>
      <c r="C858" s="21"/>
      <c r="D858" s="21"/>
      <c r="E858" s="21"/>
      <c r="F858" s="23"/>
      <c r="G858" s="23"/>
      <c r="H858" s="23"/>
      <c r="I858" s="23"/>
      <c r="J858" s="23"/>
      <c r="K858" s="21"/>
      <c r="L858" s="27"/>
      <c r="M858" s="27"/>
      <c r="N858" s="27"/>
      <c r="O858" s="27"/>
      <c r="P858" s="27"/>
      <c r="Q858" s="27"/>
      <c r="R858" s="27"/>
      <c r="S858" s="27"/>
      <c r="T858" s="27"/>
      <c r="U858" s="27"/>
      <c r="V858" s="27"/>
      <c r="W858" s="27"/>
      <c r="X858" s="27"/>
      <c r="Y858" s="27"/>
      <c r="Z858" s="27"/>
      <c r="AA858" s="27"/>
      <c r="AB858" s="27"/>
      <c r="AC858" s="27"/>
      <c r="AD858" s="27"/>
      <c r="AE858" s="27"/>
      <c r="AF858" s="27"/>
      <c r="AG858" s="27"/>
      <c r="AH858" s="27"/>
      <c r="AI858" s="27"/>
      <c r="AJ858" s="27"/>
      <c r="AK858" s="27"/>
      <c r="AL858" s="27"/>
      <c r="AM858" s="27"/>
      <c r="AN858" s="27"/>
      <c r="AO858" s="27"/>
      <c r="AP858" s="27"/>
      <c r="AQ858" s="27"/>
      <c r="AR858" s="27"/>
      <c r="AS858" s="27"/>
      <c r="AT858" s="27"/>
      <c r="AU858" s="27"/>
      <c r="AV858" s="27"/>
      <c r="AW858" s="27"/>
      <c r="AX858" s="27"/>
      <c r="AY858" s="27"/>
      <c r="AZ858" s="27"/>
      <c r="BA858" s="27"/>
      <c r="BB858" s="27"/>
      <c r="BC858" s="27"/>
      <c r="BD858" s="27"/>
      <c r="BE858" s="27"/>
      <c r="BF858" s="27"/>
      <c r="BG858" s="27"/>
      <c r="BH858" s="27"/>
      <c r="BI858" s="27"/>
      <c r="BJ858" s="27"/>
      <c r="BK858" s="27"/>
      <c r="BL858" s="27"/>
      <c r="BM858" s="27"/>
      <c r="BN858" s="27"/>
      <c r="BO858" s="41"/>
      <c r="BP858" s="48"/>
    </row>
    <row r="859" spans="1:68" s="24" customFormat="1" x14ac:dyDescent="0.5">
      <c r="A859" s="178"/>
      <c r="B859" s="21"/>
      <c r="C859" s="21"/>
      <c r="D859" s="21"/>
      <c r="E859" s="21"/>
      <c r="F859" s="23"/>
      <c r="G859" s="23"/>
      <c r="H859" s="23"/>
      <c r="I859" s="23"/>
      <c r="J859" s="23"/>
      <c r="K859" s="21"/>
      <c r="L859" s="27"/>
      <c r="M859" s="27"/>
      <c r="N859" s="27"/>
      <c r="O859" s="27"/>
      <c r="P859" s="27"/>
      <c r="Q859" s="27"/>
      <c r="R859" s="27"/>
      <c r="S859" s="27"/>
      <c r="T859" s="27"/>
      <c r="U859" s="27"/>
      <c r="V859" s="27"/>
      <c r="W859" s="27"/>
      <c r="X859" s="27"/>
      <c r="Y859" s="27"/>
      <c r="Z859" s="27"/>
      <c r="AA859" s="27"/>
      <c r="AB859" s="27"/>
      <c r="AC859" s="27"/>
      <c r="AD859" s="27"/>
      <c r="AE859" s="27"/>
      <c r="AF859" s="27"/>
      <c r="AG859" s="27"/>
      <c r="AH859" s="27"/>
      <c r="AI859" s="27"/>
      <c r="AJ859" s="27"/>
      <c r="AK859" s="27"/>
      <c r="AL859" s="27"/>
      <c r="AM859" s="27"/>
      <c r="AN859" s="27"/>
      <c r="AO859" s="27"/>
      <c r="AP859" s="27"/>
      <c r="AQ859" s="27"/>
      <c r="AR859" s="27"/>
      <c r="AS859" s="27"/>
      <c r="AT859" s="27"/>
      <c r="AU859" s="27"/>
      <c r="AV859" s="27"/>
      <c r="AW859" s="27"/>
      <c r="AX859" s="27"/>
      <c r="AY859" s="27"/>
      <c r="AZ859" s="27"/>
      <c r="BA859" s="27"/>
      <c r="BB859" s="27"/>
      <c r="BC859" s="27"/>
      <c r="BD859" s="27"/>
      <c r="BE859" s="27"/>
      <c r="BF859" s="27"/>
      <c r="BG859" s="27"/>
      <c r="BH859" s="27"/>
      <c r="BI859" s="27"/>
      <c r="BJ859" s="27"/>
      <c r="BK859" s="27"/>
      <c r="BL859" s="27"/>
      <c r="BM859" s="27"/>
      <c r="BN859" s="27"/>
      <c r="BO859" s="41"/>
      <c r="BP859" s="48"/>
    </row>
    <row r="860" spans="1:68" s="24" customFormat="1" x14ac:dyDescent="0.5">
      <c r="A860" s="178"/>
      <c r="B860" s="21"/>
      <c r="C860" s="21"/>
      <c r="D860" s="21"/>
      <c r="E860" s="21"/>
      <c r="F860" s="23"/>
      <c r="G860" s="23"/>
      <c r="H860" s="23"/>
      <c r="I860" s="23"/>
      <c r="J860" s="23"/>
      <c r="K860" s="21"/>
      <c r="L860" s="27"/>
      <c r="M860" s="27"/>
      <c r="N860" s="27"/>
      <c r="O860" s="27"/>
      <c r="P860" s="27"/>
      <c r="Q860" s="27"/>
      <c r="R860" s="27"/>
      <c r="S860" s="27"/>
      <c r="T860" s="27"/>
      <c r="U860" s="27"/>
      <c r="V860" s="27"/>
      <c r="W860" s="27"/>
      <c r="X860" s="27"/>
      <c r="Y860" s="27"/>
      <c r="Z860" s="27"/>
      <c r="AA860" s="27"/>
      <c r="AB860" s="27"/>
      <c r="AC860" s="27"/>
      <c r="AD860" s="27"/>
      <c r="AE860" s="27"/>
      <c r="AF860" s="27"/>
      <c r="AG860" s="27"/>
      <c r="AH860" s="27"/>
      <c r="AI860" s="27"/>
      <c r="AJ860" s="27"/>
      <c r="AK860" s="27"/>
      <c r="AL860" s="27"/>
      <c r="AM860" s="27"/>
      <c r="AN860" s="27"/>
      <c r="AO860" s="27"/>
      <c r="AP860" s="27"/>
      <c r="AQ860" s="27"/>
      <c r="AR860" s="27"/>
      <c r="AS860" s="27"/>
      <c r="AT860" s="27"/>
      <c r="AU860" s="27"/>
      <c r="AV860" s="27"/>
      <c r="AW860" s="27"/>
      <c r="AX860" s="27"/>
      <c r="AY860" s="27"/>
      <c r="AZ860" s="27"/>
      <c r="BA860" s="27"/>
      <c r="BB860" s="27"/>
      <c r="BC860" s="27"/>
      <c r="BD860" s="27"/>
      <c r="BE860" s="27"/>
      <c r="BF860" s="27"/>
      <c r="BG860" s="27"/>
      <c r="BH860" s="27"/>
      <c r="BI860" s="27"/>
      <c r="BJ860" s="27"/>
      <c r="BK860" s="27"/>
      <c r="BL860" s="27"/>
      <c r="BM860" s="27"/>
      <c r="BN860" s="27"/>
      <c r="BO860" s="41"/>
      <c r="BP860" s="48"/>
    </row>
    <row r="861" spans="1:68" s="24" customFormat="1" x14ac:dyDescent="0.5">
      <c r="A861" s="178"/>
      <c r="B861" s="21"/>
      <c r="C861" s="21"/>
      <c r="D861" s="21"/>
      <c r="E861" s="21"/>
      <c r="F861" s="23"/>
      <c r="G861" s="23"/>
      <c r="H861" s="23"/>
      <c r="I861" s="23"/>
      <c r="J861" s="23"/>
      <c r="K861" s="21"/>
      <c r="L861" s="27"/>
      <c r="M861" s="27"/>
      <c r="N861" s="27"/>
      <c r="O861" s="27"/>
      <c r="P861" s="27"/>
      <c r="Q861" s="27"/>
      <c r="R861" s="27"/>
      <c r="S861" s="27"/>
      <c r="T861" s="27"/>
      <c r="U861" s="27"/>
      <c r="V861" s="27"/>
      <c r="W861" s="27"/>
      <c r="X861" s="27"/>
      <c r="Y861" s="27"/>
      <c r="Z861" s="27"/>
      <c r="AA861" s="27"/>
      <c r="AB861" s="27"/>
      <c r="AC861" s="27"/>
      <c r="AD861" s="27"/>
      <c r="AE861" s="27"/>
      <c r="AF861" s="27"/>
      <c r="AG861" s="27"/>
      <c r="AH861" s="27"/>
      <c r="AI861" s="27"/>
      <c r="AJ861" s="27"/>
      <c r="AK861" s="27"/>
      <c r="AL861" s="27"/>
      <c r="AM861" s="27"/>
      <c r="AN861" s="27"/>
      <c r="AO861" s="27"/>
      <c r="AP861" s="27"/>
      <c r="AQ861" s="27"/>
      <c r="AR861" s="27"/>
      <c r="AS861" s="27"/>
      <c r="AT861" s="27"/>
      <c r="AU861" s="27"/>
      <c r="AV861" s="27"/>
      <c r="AW861" s="27"/>
      <c r="AX861" s="27"/>
      <c r="AY861" s="27"/>
      <c r="AZ861" s="27"/>
      <c r="BA861" s="27"/>
      <c r="BB861" s="27"/>
      <c r="BC861" s="27"/>
      <c r="BD861" s="27"/>
      <c r="BE861" s="27"/>
      <c r="BF861" s="27"/>
      <c r="BG861" s="27"/>
      <c r="BH861" s="27"/>
      <c r="BI861" s="27"/>
      <c r="BJ861" s="27"/>
      <c r="BK861" s="27"/>
      <c r="BL861" s="27"/>
      <c r="BM861" s="27"/>
      <c r="BN861" s="27"/>
      <c r="BO861" s="41"/>
      <c r="BP861" s="48"/>
    </row>
    <row r="862" spans="1:68" s="24" customFormat="1" x14ac:dyDescent="0.5">
      <c r="A862" s="178"/>
      <c r="B862" s="21"/>
      <c r="C862" s="21"/>
      <c r="D862" s="21"/>
      <c r="E862" s="21"/>
      <c r="F862" s="23"/>
      <c r="G862" s="23"/>
      <c r="H862" s="23"/>
      <c r="I862" s="23"/>
      <c r="J862" s="23"/>
      <c r="K862" s="21"/>
      <c r="L862" s="27"/>
      <c r="M862" s="27"/>
      <c r="N862" s="27"/>
      <c r="O862" s="27"/>
      <c r="P862" s="27"/>
      <c r="Q862" s="27"/>
      <c r="R862" s="27"/>
      <c r="S862" s="27"/>
      <c r="T862" s="27"/>
      <c r="U862" s="27"/>
      <c r="V862" s="27"/>
      <c r="W862" s="27"/>
      <c r="X862" s="27"/>
      <c r="Y862" s="27"/>
      <c r="Z862" s="27"/>
      <c r="AA862" s="27"/>
      <c r="AB862" s="27"/>
      <c r="AC862" s="27"/>
      <c r="AD862" s="27"/>
      <c r="AE862" s="27"/>
      <c r="AF862" s="27"/>
      <c r="AG862" s="27"/>
      <c r="AH862" s="27"/>
      <c r="AI862" s="27"/>
      <c r="AJ862" s="27"/>
      <c r="AK862" s="27"/>
      <c r="AL862" s="27"/>
      <c r="AM862" s="27"/>
      <c r="AN862" s="27"/>
      <c r="AO862" s="27"/>
      <c r="AP862" s="27"/>
      <c r="AQ862" s="27"/>
      <c r="AR862" s="27"/>
      <c r="AS862" s="27"/>
      <c r="AT862" s="27"/>
      <c r="AU862" s="27"/>
      <c r="AV862" s="27"/>
      <c r="AW862" s="27"/>
      <c r="AX862" s="27"/>
      <c r="AY862" s="27"/>
      <c r="AZ862" s="27"/>
      <c r="BA862" s="27"/>
      <c r="BB862" s="27"/>
      <c r="BC862" s="27"/>
      <c r="BD862" s="27"/>
      <c r="BE862" s="27"/>
      <c r="BF862" s="27"/>
      <c r="BG862" s="27"/>
      <c r="BH862" s="27"/>
      <c r="BI862" s="27"/>
      <c r="BJ862" s="27"/>
      <c r="BK862" s="27"/>
      <c r="BL862" s="27"/>
      <c r="BM862" s="27"/>
      <c r="BN862" s="27"/>
      <c r="BO862" s="41"/>
      <c r="BP862" s="48"/>
    </row>
    <row r="863" spans="1:68" s="24" customFormat="1" x14ac:dyDescent="0.5">
      <c r="A863" s="178"/>
      <c r="B863" s="21"/>
      <c r="C863" s="21"/>
      <c r="D863" s="21"/>
      <c r="E863" s="21"/>
      <c r="F863" s="23"/>
      <c r="G863" s="23"/>
      <c r="H863" s="23"/>
      <c r="I863" s="23"/>
      <c r="J863" s="23"/>
      <c r="K863" s="21"/>
      <c r="L863" s="27"/>
      <c r="M863" s="27"/>
      <c r="N863" s="27"/>
      <c r="O863" s="27"/>
      <c r="P863" s="27"/>
      <c r="Q863" s="27"/>
      <c r="R863" s="27"/>
      <c r="S863" s="27"/>
      <c r="T863" s="27"/>
      <c r="U863" s="27"/>
      <c r="V863" s="27"/>
      <c r="W863" s="27"/>
      <c r="X863" s="27"/>
      <c r="Y863" s="27"/>
      <c r="Z863" s="27"/>
      <c r="AA863" s="27"/>
      <c r="AB863" s="27"/>
      <c r="AC863" s="27"/>
      <c r="AD863" s="27"/>
      <c r="AE863" s="27"/>
      <c r="AF863" s="27"/>
      <c r="AG863" s="27"/>
      <c r="AH863" s="27"/>
      <c r="AI863" s="27"/>
      <c r="AJ863" s="27"/>
      <c r="AK863" s="27"/>
      <c r="AL863" s="27"/>
      <c r="AM863" s="27"/>
      <c r="AN863" s="27"/>
      <c r="AO863" s="27"/>
      <c r="AP863" s="27"/>
      <c r="AQ863" s="27"/>
      <c r="AR863" s="27"/>
      <c r="AS863" s="27"/>
      <c r="AT863" s="27"/>
      <c r="AU863" s="27"/>
      <c r="AV863" s="27"/>
      <c r="AW863" s="27"/>
      <c r="AX863" s="27"/>
      <c r="AY863" s="27"/>
      <c r="AZ863" s="27"/>
      <c r="BA863" s="27"/>
      <c r="BB863" s="27"/>
      <c r="BC863" s="27"/>
      <c r="BD863" s="27"/>
      <c r="BE863" s="27"/>
      <c r="BF863" s="27"/>
      <c r="BG863" s="27"/>
      <c r="BH863" s="27"/>
      <c r="BI863" s="27"/>
      <c r="BJ863" s="27"/>
      <c r="BK863" s="27"/>
      <c r="BL863" s="27"/>
      <c r="BM863" s="27"/>
      <c r="BN863" s="27"/>
      <c r="BO863" s="41"/>
      <c r="BP863" s="48"/>
    </row>
    <row r="864" spans="1:68" s="24" customFormat="1" x14ac:dyDescent="0.5">
      <c r="A864" s="178"/>
      <c r="B864" s="21"/>
      <c r="C864" s="21"/>
      <c r="D864" s="21"/>
      <c r="E864" s="21"/>
      <c r="F864" s="23"/>
      <c r="G864" s="23"/>
      <c r="H864" s="23"/>
      <c r="I864" s="23"/>
      <c r="J864" s="23"/>
      <c r="K864" s="21"/>
      <c r="L864" s="27"/>
      <c r="M864" s="27"/>
      <c r="N864" s="27"/>
      <c r="O864" s="27"/>
      <c r="P864" s="27"/>
      <c r="Q864" s="27"/>
      <c r="R864" s="27"/>
      <c r="S864" s="27"/>
      <c r="T864" s="27"/>
      <c r="U864" s="27"/>
      <c r="V864" s="27"/>
      <c r="W864" s="27"/>
      <c r="X864" s="27"/>
      <c r="Y864" s="27"/>
      <c r="Z864" s="27"/>
      <c r="AA864" s="27"/>
      <c r="AB864" s="27"/>
      <c r="AC864" s="27"/>
      <c r="AD864" s="27"/>
      <c r="AE864" s="27"/>
      <c r="AF864" s="27"/>
      <c r="AG864" s="27"/>
      <c r="AH864" s="27"/>
      <c r="AI864" s="27"/>
      <c r="AJ864" s="27"/>
      <c r="AK864" s="27"/>
      <c r="AL864" s="27"/>
      <c r="AM864" s="27"/>
      <c r="AN864" s="27"/>
      <c r="AO864" s="27"/>
      <c r="AP864" s="27"/>
      <c r="AQ864" s="27"/>
      <c r="AR864" s="27"/>
      <c r="AS864" s="27"/>
      <c r="AT864" s="27"/>
      <c r="AU864" s="27"/>
      <c r="AV864" s="27"/>
      <c r="AW864" s="27"/>
      <c r="AX864" s="27"/>
      <c r="AY864" s="27"/>
      <c r="AZ864" s="27"/>
      <c r="BA864" s="27"/>
      <c r="BB864" s="27"/>
      <c r="BC864" s="27"/>
      <c r="BD864" s="27"/>
      <c r="BE864" s="27"/>
      <c r="BF864" s="27"/>
      <c r="BG864" s="27"/>
      <c r="BH864" s="27"/>
      <c r="BI864" s="27"/>
      <c r="BJ864" s="27"/>
      <c r="BK864" s="27"/>
      <c r="BL864" s="27"/>
      <c r="BM864" s="27"/>
      <c r="BN864" s="27"/>
      <c r="BO864" s="41"/>
      <c r="BP864" s="48"/>
    </row>
    <row r="865" spans="1:68" s="24" customFormat="1" x14ac:dyDescent="0.5">
      <c r="A865" s="178"/>
      <c r="B865" s="21"/>
      <c r="C865" s="21"/>
      <c r="D865" s="21"/>
      <c r="E865" s="21"/>
      <c r="F865" s="23"/>
      <c r="G865" s="23"/>
      <c r="H865" s="23"/>
      <c r="I865" s="23"/>
      <c r="J865" s="23"/>
      <c r="K865" s="21"/>
      <c r="L865" s="27"/>
      <c r="M865" s="27"/>
      <c r="N865" s="27"/>
      <c r="O865" s="27"/>
      <c r="P865" s="27"/>
      <c r="Q865" s="27"/>
      <c r="R865" s="27"/>
      <c r="S865" s="27"/>
      <c r="T865" s="27"/>
      <c r="U865" s="27"/>
      <c r="V865" s="27"/>
      <c r="W865" s="27"/>
      <c r="X865" s="27"/>
      <c r="Y865" s="27"/>
      <c r="Z865" s="27"/>
      <c r="AA865" s="27"/>
      <c r="AB865" s="27"/>
      <c r="AC865" s="27"/>
      <c r="AD865" s="27"/>
      <c r="AE865" s="27"/>
      <c r="AF865" s="27"/>
      <c r="AG865" s="27"/>
      <c r="AH865" s="27"/>
      <c r="AI865" s="27"/>
      <c r="AJ865" s="27"/>
      <c r="AK865" s="27"/>
      <c r="AL865" s="27"/>
      <c r="AM865" s="27"/>
      <c r="AN865" s="27"/>
      <c r="AO865" s="27"/>
      <c r="AP865" s="27"/>
      <c r="AQ865" s="27"/>
      <c r="AR865" s="27"/>
      <c r="AS865" s="27"/>
      <c r="AT865" s="27"/>
      <c r="AU865" s="27"/>
      <c r="AV865" s="27"/>
      <c r="AW865" s="27"/>
      <c r="AX865" s="27"/>
      <c r="AY865" s="27"/>
      <c r="AZ865" s="27"/>
      <c r="BA865" s="27"/>
      <c r="BB865" s="27"/>
      <c r="BC865" s="27"/>
      <c r="BD865" s="27"/>
      <c r="BE865" s="27"/>
      <c r="BF865" s="27"/>
      <c r="BG865" s="27"/>
      <c r="BH865" s="27"/>
      <c r="BI865" s="27"/>
      <c r="BJ865" s="27"/>
      <c r="BK865" s="27"/>
      <c r="BL865" s="27"/>
      <c r="BM865" s="27"/>
      <c r="BN865" s="27"/>
      <c r="BO865" s="41"/>
      <c r="BP865" s="48"/>
    </row>
    <row r="866" spans="1:68" s="24" customFormat="1" x14ac:dyDescent="0.5">
      <c r="A866" s="178"/>
      <c r="B866" s="21"/>
      <c r="C866" s="21"/>
      <c r="D866" s="21"/>
      <c r="E866" s="21"/>
      <c r="F866" s="23"/>
      <c r="G866" s="23"/>
      <c r="H866" s="23"/>
      <c r="I866" s="23"/>
      <c r="J866" s="23"/>
      <c r="K866" s="21"/>
      <c r="L866" s="27"/>
      <c r="M866" s="27"/>
      <c r="N866" s="27"/>
      <c r="O866" s="27"/>
      <c r="P866" s="27"/>
      <c r="Q866" s="27"/>
      <c r="R866" s="27"/>
      <c r="S866" s="27"/>
      <c r="T866" s="27"/>
      <c r="U866" s="27"/>
      <c r="V866" s="27"/>
      <c r="W866" s="27"/>
      <c r="X866" s="27"/>
      <c r="Y866" s="27"/>
      <c r="Z866" s="27"/>
      <c r="AA866" s="27"/>
      <c r="AB866" s="27"/>
      <c r="AC866" s="27"/>
      <c r="AD866" s="27"/>
      <c r="AE866" s="27"/>
      <c r="AF866" s="27"/>
      <c r="AG866" s="27"/>
      <c r="AH866" s="27"/>
      <c r="AI866" s="27"/>
      <c r="AJ866" s="27"/>
      <c r="AK866" s="27"/>
      <c r="AL866" s="27"/>
      <c r="AM866" s="27"/>
      <c r="AN866" s="27"/>
      <c r="AO866" s="27"/>
      <c r="AP866" s="27"/>
      <c r="AQ866" s="27"/>
      <c r="AR866" s="27"/>
      <c r="AS866" s="27"/>
      <c r="AT866" s="27"/>
      <c r="AU866" s="27"/>
      <c r="AV866" s="27"/>
      <c r="AW866" s="27"/>
      <c r="AX866" s="27"/>
      <c r="AY866" s="27"/>
      <c r="AZ866" s="27"/>
      <c r="BA866" s="27"/>
      <c r="BB866" s="27"/>
      <c r="BC866" s="27"/>
      <c r="BD866" s="27"/>
      <c r="BE866" s="27"/>
      <c r="BF866" s="27"/>
      <c r="BG866" s="27"/>
      <c r="BH866" s="27"/>
      <c r="BI866" s="27"/>
      <c r="BJ866" s="27"/>
      <c r="BK866" s="27"/>
      <c r="BL866" s="27"/>
      <c r="BM866" s="27"/>
      <c r="BN866" s="27"/>
      <c r="BO866" s="41"/>
      <c r="BP866" s="48"/>
    </row>
    <row r="867" spans="1:68" s="24" customFormat="1" x14ac:dyDescent="0.5">
      <c r="A867" s="178"/>
      <c r="B867" s="21"/>
      <c r="C867" s="21"/>
      <c r="D867" s="21"/>
      <c r="E867" s="21"/>
      <c r="F867" s="23"/>
      <c r="G867" s="23"/>
      <c r="H867" s="23"/>
      <c r="I867" s="23"/>
      <c r="J867" s="23"/>
      <c r="K867" s="21"/>
      <c r="L867" s="27"/>
      <c r="M867" s="27"/>
      <c r="N867" s="27"/>
      <c r="O867" s="27"/>
      <c r="P867" s="27"/>
      <c r="Q867" s="27"/>
      <c r="R867" s="27"/>
      <c r="S867" s="27"/>
      <c r="T867" s="27"/>
      <c r="U867" s="27"/>
      <c r="V867" s="27"/>
      <c r="W867" s="27"/>
      <c r="X867" s="27"/>
      <c r="Y867" s="27"/>
      <c r="Z867" s="27"/>
      <c r="AA867" s="27"/>
      <c r="AB867" s="27"/>
      <c r="AC867" s="27"/>
      <c r="AD867" s="27"/>
      <c r="AE867" s="27"/>
      <c r="AF867" s="27"/>
      <c r="AG867" s="27"/>
      <c r="AH867" s="27"/>
      <c r="AI867" s="27"/>
      <c r="AJ867" s="27"/>
      <c r="AK867" s="27"/>
      <c r="AL867" s="27"/>
      <c r="AM867" s="27"/>
      <c r="AN867" s="27"/>
      <c r="AO867" s="27"/>
      <c r="AP867" s="27"/>
      <c r="AQ867" s="27"/>
      <c r="AR867" s="27"/>
      <c r="AS867" s="27"/>
      <c r="AT867" s="27"/>
      <c r="AU867" s="27"/>
      <c r="AV867" s="27"/>
      <c r="AW867" s="27"/>
      <c r="AX867" s="27"/>
      <c r="AY867" s="27"/>
      <c r="AZ867" s="27"/>
      <c r="BA867" s="27"/>
      <c r="BB867" s="27"/>
      <c r="BC867" s="27"/>
      <c r="BD867" s="27"/>
      <c r="BE867" s="27"/>
      <c r="BF867" s="27"/>
      <c r="BG867" s="27"/>
      <c r="BH867" s="27"/>
      <c r="BI867" s="27"/>
      <c r="BJ867" s="27"/>
      <c r="BK867" s="27"/>
      <c r="BL867" s="27"/>
      <c r="BM867" s="27"/>
      <c r="BN867" s="27"/>
      <c r="BO867" s="41"/>
      <c r="BP867" s="48"/>
    </row>
    <row r="868" spans="1:68" s="24" customFormat="1" x14ac:dyDescent="0.5">
      <c r="A868" s="178"/>
      <c r="B868" s="21"/>
      <c r="C868" s="21"/>
      <c r="D868" s="21"/>
      <c r="E868" s="21"/>
      <c r="F868" s="23"/>
      <c r="G868" s="23"/>
      <c r="H868" s="23"/>
      <c r="I868" s="23"/>
      <c r="J868" s="23"/>
      <c r="K868" s="21"/>
      <c r="L868" s="27"/>
      <c r="M868" s="27"/>
      <c r="N868" s="27"/>
      <c r="O868" s="27"/>
      <c r="P868" s="27"/>
      <c r="Q868" s="27"/>
      <c r="R868" s="27"/>
      <c r="S868" s="27"/>
      <c r="T868" s="27"/>
      <c r="U868" s="27"/>
      <c r="V868" s="27"/>
      <c r="W868" s="27"/>
      <c r="X868" s="27"/>
      <c r="Y868" s="27"/>
      <c r="Z868" s="27"/>
      <c r="AA868" s="27"/>
      <c r="AB868" s="27"/>
      <c r="AC868" s="27"/>
      <c r="AD868" s="27"/>
      <c r="AE868" s="27"/>
      <c r="AF868" s="27"/>
      <c r="AG868" s="27"/>
      <c r="AH868" s="27"/>
      <c r="AI868" s="27"/>
      <c r="AJ868" s="27"/>
      <c r="AK868" s="27"/>
      <c r="AL868" s="27"/>
      <c r="AM868" s="27"/>
      <c r="AN868" s="27"/>
      <c r="AO868" s="27"/>
      <c r="AP868" s="27"/>
      <c r="AQ868" s="27"/>
      <c r="AR868" s="27"/>
      <c r="AS868" s="27"/>
      <c r="AT868" s="27"/>
      <c r="AU868" s="27"/>
      <c r="AV868" s="27"/>
      <c r="AW868" s="27"/>
      <c r="AX868" s="27"/>
      <c r="AY868" s="27"/>
      <c r="AZ868" s="27"/>
      <c r="BA868" s="27"/>
      <c r="BB868" s="27"/>
      <c r="BC868" s="27"/>
      <c r="BD868" s="27"/>
      <c r="BE868" s="27"/>
      <c r="BF868" s="27"/>
      <c r="BG868" s="27"/>
      <c r="BH868" s="27"/>
      <c r="BI868" s="27"/>
      <c r="BJ868" s="27"/>
      <c r="BK868" s="27"/>
      <c r="BL868" s="27"/>
      <c r="BM868" s="27"/>
      <c r="BN868" s="27"/>
      <c r="BO868" s="41"/>
      <c r="BP868" s="48"/>
    </row>
    <row r="869" spans="1:68" s="24" customFormat="1" x14ac:dyDescent="0.5">
      <c r="A869" s="178"/>
      <c r="B869" s="21"/>
      <c r="C869" s="21"/>
      <c r="D869" s="21"/>
      <c r="E869" s="21"/>
      <c r="F869" s="23"/>
      <c r="G869" s="23"/>
      <c r="H869" s="23"/>
      <c r="I869" s="23"/>
      <c r="J869" s="23"/>
      <c r="K869" s="21"/>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27"/>
      <c r="BG869" s="27"/>
      <c r="BH869" s="27"/>
      <c r="BI869" s="27"/>
      <c r="BJ869" s="27"/>
      <c r="BK869" s="27"/>
      <c r="BL869" s="27"/>
      <c r="BM869" s="27"/>
      <c r="BN869" s="27"/>
      <c r="BO869" s="41"/>
      <c r="BP869" s="48"/>
    </row>
    <row r="870" spans="1:68" s="24" customFormat="1" x14ac:dyDescent="0.5">
      <c r="A870" s="178"/>
      <c r="B870" s="21"/>
      <c r="C870" s="21"/>
      <c r="D870" s="21"/>
      <c r="E870" s="21"/>
      <c r="F870" s="23"/>
      <c r="G870" s="23"/>
      <c r="H870" s="23"/>
      <c r="I870" s="23"/>
      <c r="J870" s="23"/>
      <c r="K870" s="21"/>
      <c r="L870" s="27"/>
      <c r="M870" s="27"/>
      <c r="N870" s="27"/>
      <c r="O870" s="27"/>
      <c r="P870" s="27"/>
      <c r="Q870" s="27"/>
      <c r="R870" s="27"/>
      <c r="S870" s="27"/>
      <c r="T870" s="27"/>
      <c r="U870" s="27"/>
      <c r="V870" s="27"/>
      <c r="W870" s="27"/>
      <c r="X870" s="27"/>
      <c r="Y870" s="27"/>
      <c r="Z870" s="27"/>
      <c r="AA870" s="27"/>
      <c r="AB870" s="27"/>
      <c r="AC870" s="27"/>
      <c r="AD870" s="27"/>
      <c r="AE870" s="27"/>
      <c r="AF870" s="27"/>
      <c r="AG870" s="27"/>
      <c r="AH870" s="27"/>
      <c r="AI870" s="27"/>
      <c r="AJ870" s="27"/>
      <c r="AK870" s="27"/>
      <c r="AL870" s="27"/>
      <c r="AM870" s="27"/>
      <c r="AN870" s="27"/>
      <c r="AO870" s="27"/>
      <c r="AP870" s="27"/>
      <c r="AQ870" s="27"/>
      <c r="AR870" s="27"/>
      <c r="AS870" s="27"/>
      <c r="AT870" s="27"/>
      <c r="AU870" s="27"/>
      <c r="AV870" s="27"/>
      <c r="AW870" s="27"/>
      <c r="AX870" s="27"/>
      <c r="AY870" s="27"/>
      <c r="AZ870" s="27"/>
      <c r="BA870" s="27"/>
      <c r="BB870" s="27"/>
      <c r="BC870" s="27"/>
      <c r="BD870" s="27"/>
      <c r="BE870" s="27"/>
      <c r="BF870" s="27"/>
      <c r="BG870" s="27"/>
      <c r="BH870" s="27"/>
      <c r="BI870" s="27"/>
      <c r="BJ870" s="27"/>
      <c r="BK870" s="27"/>
      <c r="BL870" s="27"/>
      <c r="BM870" s="27"/>
      <c r="BN870" s="27"/>
      <c r="BO870" s="41"/>
      <c r="BP870" s="48"/>
    </row>
    <row r="871" spans="1:68" s="24" customFormat="1" x14ac:dyDescent="0.5">
      <c r="A871" s="178"/>
      <c r="B871" s="21"/>
      <c r="C871" s="21"/>
      <c r="D871" s="21"/>
      <c r="E871" s="21"/>
      <c r="F871" s="23"/>
      <c r="G871" s="23"/>
      <c r="H871" s="23"/>
      <c r="I871" s="23"/>
      <c r="J871" s="23"/>
      <c r="K871" s="21"/>
      <c r="L871" s="27"/>
      <c r="M871" s="27"/>
      <c r="N871" s="27"/>
      <c r="O871" s="27"/>
      <c r="P871" s="27"/>
      <c r="Q871" s="27"/>
      <c r="R871" s="27"/>
      <c r="S871" s="27"/>
      <c r="T871" s="27"/>
      <c r="U871" s="27"/>
      <c r="V871" s="27"/>
      <c r="W871" s="27"/>
      <c r="X871" s="27"/>
      <c r="Y871" s="27"/>
      <c r="Z871" s="27"/>
      <c r="AA871" s="27"/>
      <c r="AB871" s="27"/>
      <c r="AC871" s="27"/>
      <c r="AD871" s="27"/>
      <c r="AE871" s="27"/>
      <c r="AF871" s="27"/>
      <c r="AG871" s="27"/>
      <c r="AH871" s="27"/>
      <c r="AI871" s="27"/>
      <c r="AJ871" s="27"/>
      <c r="AK871" s="27"/>
      <c r="AL871" s="27"/>
      <c r="AM871" s="27"/>
      <c r="AN871" s="27"/>
      <c r="AO871" s="27"/>
      <c r="AP871" s="27"/>
      <c r="AQ871" s="27"/>
      <c r="AR871" s="27"/>
      <c r="AS871" s="27"/>
      <c r="AT871" s="27"/>
      <c r="AU871" s="27"/>
      <c r="AV871" s="27"/>
      <c r="AW871" s="27"/>
      <c r="AX871" s="27"/>
      <c r="AY871" s="27"/>
      <c r="AZ871" s="27"/>
      <c r="BA871" s="27"/>
      <c r="BB871" s="27"/>
      <c r="BC871" s="27"/>
      <c r="BD871" s="27"/>
      <c r="BE871" s="27"/>
      <c r="BF871" s="27"/>
      <c r="BG871" s="27"/>
      <c r="BH871" s="27"/>
      <c r="BI871" s="27"/>
      <c r="BJ871" s="27"/>
      <c r="BK871" s="27"/>
      <c r="BL871" s="27"/>
      <c r="BM871" s="27"/>
      <c r="BN871" s="27"/>
      <c r="BO871" s="41"/>
      <c r="BP871" s="48"/>
    </row>
    <row r="872" spans="1:68" s="24" customFormat="1" x14ac:dyDescent="0.5">
      <c r="A872" s="178"/>
      <c r="B872" s="21"/>
      <c r="C872" s="21"/>
      <c r="D872" s="21"/>
      <c r="E872" s="21"/>
      <c r="F872" s="23"/>
      <c r="G872" s="23"/>
      <c r="H872" s="23"/>
      <c r="I872" s="23"/>
      <c r="J872" s="23"/>
      <c r="K872" s="21"/>
      <c r="L872" s="27"/>
      <c r="M872" s="27"/>
      <c r="N872" s="27"/>
      <c r="O872" s="27"/>
      <c r="P872" s="27"/>
      <c r="Q872" s="27"/>
      <c r="R872" s="27"/>
      <c r="S872" s="27"/>
      <c r="T872" s="27"/>
      <c r="U872" s="27"/>
      <c r="V872" s="27"/>
      <c r="W872" s="27"/>
      <c r="X872" s="27"/>
      <c r="Y872" s="27"/>
      <c r="Z872" s="27"/>
      <c r="AA872" s="27"/>
      <c r="AB872" s="27"/>
      <c r="AC872" s="27"/>
      <c r="AD872" s="27"/>
      <c r="AE872" s="27"/>
      <c r="AF872" s="27"/>
      <c r="AG872" s="27"/>
      <c r="AH872" s="27"/>
      <c r="AI872" s="27"/>
      <c r="AJ872" s="27"/>
      <c r="AK872" s="27"/>
      <c r="AL872" s="27"/>
      <c r="AM872" s="27"/>
      <c r="AN872" s="27"/>
      <c r="AO872" s="27"/>
      <c r="AP872" s="27"/>
      <c r="AQ872" s="27"/>
      <c r="AR872" s="27"/>
      <c r="AS872" s="27"/>
      <c r="AT872" s="27"/>
      <c r="AU872" s="27"/>
      <c r="AV872" s="27"/>
      <c r="AW872" s="27"/>
      <c r="AX872" s="27"/>
      <c r="AY872" s="27"/>
      <c r="AZ872" s="27"/>
      <c r="BA872" s="27"/>
      <c r="BB872" s="27"/>
      <c r="BC872" s="27"/>
      <c r="BD872" s="27"/>
      <c r="BE872" s="27"/>
      <c r="BF872" s="27"/>
      <c r="BG872" s="27"/>
      <c r="BH872" s="27"/>
      <c r="BI872" s="27"/>
      <c r="BJ872" s="27"/>
      <c r="BK872" s="27"/>
      <c r="BL872" s="27"/>
      <c r="BM872" s="27"/>
      <c r="BN872" s="27"/>
      <c r="BO872" s="41"/>
      <c r="BP872" s="48"/>
    </row>
    <row r="873" spans="1:68" s="24" customFormat="1" x14ac:dyDescent="0.5">
      <c r="A873" s="178"/>
      <c r="B873" s="21"/>
      <c r="C873" s="21"/>
      <c r="D873" s="21"/>
      <c r="E873" s="21"/>
      <c r="F873" s="23"/>
      <c r="G873" s="23"/>
      <c r="H873" s="23"/>
      <c r="I873" s="23"/>
      <c r="J873" s="23"/>
      <c r="K873" s="21"/>
      <c r="L873" s="27"/>
      <c r="M873" s="27"/>
      <c r="N873" s="27"/>
      <c r="O873" s="27"/>
      <c r="P873" s="27"/>
      <c r="Q873" s="27"/>
      <c r="R873" s="27"/>
      <c r="S873" s="27"/>
      <c r="T873" s="27"/>
      <c r="U873" s="27"/>
      <c r="V873" s="27"/>
      <c r="W873" s="27"/>
      <c r="X873" s="27"/>
      <c r="Y873" s="27"/>
      <c r="Z873" s="27"/>
      <c r="AA873" s="27"/>
      <c r="AB873" s="27"/>
      <c r="AC873" s="27"/>
      <c r="AD873" s="27"/>
      <c r="AE873" s="27"/>
      <c r="AF873" s="27"/>
      <c r="AG873" s="27"/>
      <c r="AH873" s="27"/>
      <c r="AI873" s="27"/>
      <c r="AJ873" s="27"/>
      <c r="AK873" s="27"/>
      <c r="AL873" s="27"/>
      <c r="AM873" s="27"/>
      <c r="AN873" s="27"/>
      <c r="AO873" s="27"/>
      <c r="AP873" s="27"/>
      <c r="AQ873" s="27"/>
      <c r="AR873" s="27"/>
      <c r="AS873" s="27"/>
      <c r="AT873" s="27"/>
      <c r="AU873" s="27"/>
      <c r="AV873" s="27"/>
      <c r="AW873" s="27"/>
      <c r="AX873" s="27"/>
      <c r="AY873" s="27"/>
      <c r="AZ873" s="27"/>
      <c r="BA873" s="27"/>
      <c r="BB873" s="27"/>
      <c r="BC873" s="27"/>
      <c r="BD873" s="27"/>
      <c r="BE873" s="27"/>
      <c r="BF873" s="27"/>
      <c r="BG873" s="27"/>
      <c r="BH873" s="27"/>
      <c r="BI873" s="27"/>
      <c r="BJ873" s="27"/>
      <c r="BK873" s="27"/>
      <c r="BL873" s="27"/>
      <c r="BM873" s="27"/>
      <c r="BN873" s="27"/>
      <c r="BO873" s="41"/>
      <c r="BP873" s="48"/>
    </row>
    <row r="874" spans="1:68" s="24" customFormat="1" x14ac:dyDescent="0.5">
      <c r="A874" s="178"/>
      <c r="B874" s="21"/>
      <c r="C874" s="21"/>
      <c r="D874" s="21"/>
      <c r="E874" s="21"/>
      <c r="F874" s="23"/>
      <c r="G874" s="23"/>
      <c r="H874" s="23"/>
      <c r="I874" s="23"/>
      <c r="J874" s="23"/>
      <c r="K874" s="21"/>
      <c r="L874" s="27"/>
      <c r="M874" s="27"/>
      <c r="N874" s="27"/>
      <c r="O874" s="27"/>
      <c r="P874" s="27"/>
      <c r="Q874" s="27"/>
      <c r="R874" s="27"/>
      <c r="S874" s="27"/>
      <c r="T874" s="27"/>
      <c r="U874" s="27"/>
      <c r="V874" s="27"/>
      <c r="W874" s="27"/>
      <c r="X874" s="27"/>
      <c r="Y874" s="27"/>
      <c r="Z874" s="27"/>
      <c r="AA874" s="27"/>
      <c r="AB874" s="27"/>
      <c r="AC874" s="27"/>
      <c r="AD874" s="27"/>
      <c r="AE874" s="27"/>
      <c r="AF874" s="27"/>
      <c r="AG874" s="27"/>
      <c r="AH874" s="27"/>
      <c r="AI874" s="27"/>
      <c r="AJ874" s="27"/>
      <c r="AK874" s="27"/>
      <c r="AL874" s="27"/>
      <c r="AM874" s="27"/>
      <c r="AN874" s="27"/>
      <c r="AO874" s="27"/>
      <c r="AP874" s="27"/>
      <c r="AQ874" s="27"/>
      <c r="AR874" s="27"/>
      <c r="AS874" s="27"/>
      <c r="AT874" s="27"/>
      <c r="AU874" s="27"/>
      <c r="AV874" s="27"/>
      <c r="AW874" s="27"/>
      <c r="AX874" s="27"/>
      <c r="AY874" s="27"/>
      <c r="AZ874" s="27"/>
      <c r="BA874" s="27"/>
      <c r="BB874" s="27"/>
      <c r="BC874" s="27"/>
      <c r="BD874" s="27"/>
      <c r="BE874" s="27"/>
      <c r="BF874" s="27"/>
      <c r="BG874" s="27"/>
      <c r="BH874" s="27"/>
      <c r="BI874" s="27"/>
      <c r="BJ874" s="27"/>
      <c r="BK874" s="27"/>
      <c r="BL874" s="27"/>
      <c r="BM874" s="27"/>
      <c r="BN874" s="27"/>
      <c r="BO874" s="41"/>
      <c r="BP874" s="48"/>
    </row>
    <row r="875" spans="1:68" s="24" customFormat="1" x14ac:dyDescent="0.5">
      <c r="A875" s="178"/>
      <c r="B875" s="21"/>
      <c r="C875" s="21"/>
      <c r="D875" s="21"/>
      <c r="E875" s="21"/>
      <c r="F875" s="23"/>
      <c r="G875" s="23"/>
      <c r="H875" s="23"/>
      <c r="I875" s="23"/>
      <c r="J875" s="23"/>
      <c r="K875" s="21"/>
      <c r="L875" s="27"/>
      <c r="M875" s="27"/>
      <c r="N875" s="27"/>
      <c r="O875" s="27"/>
      <c r="P875" s="27"/>
      <c r="Q875" s="27"/>
      <c r="R875" s="27"/>
      <c r="S875" s="27"/>
      <c r="T875" s="27"/>
      <c r="U875" s="27"/>
      <c r="V875" s="27"/>
      <c r="W875" s="27"/>
      <c r="X875" s="27"/>
      <c r="Y875" s="27"/>
      <c r="Z875" s="27"/>
      <c r="AA875" s="27"/>
      <c r="AB875" s="27"/>
      <c r="AC875" s="27"/>
      <c r="AD875" s="27"/>
      <c r="AE875" s="27"/>
      <c r="AF875" s="27"/>
      <c r="AG875" s="27"/>
      <c r="AH875" s="27"/>
      <c r="AI875" s="27"/>
      <c r="AJ875" s="27"/>
      <c r="AK875" s="27"/>
      <c r="AL875" s="27"/>
      <c r="AM875" s="27"/>
      <c r="AN875" s="27"/>
      <c r="AO875" s="27"/>
      <c r="AP875" s="27"/>
      <c r="AQ875" s="27"/>
      <c r="AR875" s="27"/>
      <c r="AS875" s="27"/>
      <c r="AT875" s="27"/>
      <c r="AU875" s="27"/>
      <c r="AV875" s="27"/>
      <c r="AW875" s="27"/>
      <c r="AX875" s="27"/>
      <c r="AY875" s="27"/>
      <c r="AZ875" s="27"/>
      <c r="BA875" s="27"/>
      <c r="BB875" s="27"/>
      <c r="BC875" s="27"/>
      <c r="BD875" s="27"/>
      <c r="BE875" s="27"/>
      <c r="BF875" s="27"/>
      <c r="BG875" s="27"/>
      <c r="BH875" s="27"/>
      <c r="BI875" s="27"/>
      <c r="BJ875" s="27"/>
      <c r="BK875" s="27"/>
      <c r="BL875" s="27"/>
      <c r="BM875" s="27"/>
      <c r="BN875" s="27"/>
      <c r="BO875" s="41"/>
      <c r="BP875" s="48"/>
    </row>
    <row r="876" spans="1:68" s="24" customFormat="1" x14ac:dyDescent="0.5">
      <c r="A876" s="178"/>
      <c r="B876" s="21"/>
      <c r="C876" s="21"/>
      <c r="D876" s="21"/>
      <c r="E876" s="21"/>
      <c r="F876" s="23"/>
      <c r="G876" s="23"/>
      <c r="H876" s="23"/>
      <c r="I876" s="23"/>
      <c r="J876" s="23"/>
      <c r="K876" s="21"/>
      <c r="L876" s="27"/>
      <c r="M876" s="27"/>
      <c r="N876" s="27"/>
      <c r="O876" s="27"/>
      <c r="P876" s="27"/>
      <c r="Q876" s="27"/>
      <c r="R876" s="27"/>
      <c r="S876" s="27"/>
      <c r="T876" s="27"/>
      <c r="U876" s="27"/>
      <c r="V876" s="27"/>
      <c r="W876" s="27"/>
      <c r="X876" s="27"/>
      <c r="Y876" s="27"/>
      <c r="Z876" s="27"/>
      <c r="AA876" s="27"/>
      <c r="AB876" s="27"/>
      <c r="AC876" s="27"/>
      <c r="AD876" s="27"/>
      <c r="AE876" s="27"/>
      <c r="AF876" s="27"/>
      <c r="AG876" s="27"/>
      <c r="AH876" s="27"/>
      <c r="AI876" s="27"/>
      <c r="AJ876" s="27"/>
      <c r="AK876" s="27"/>
      <c r="AL876" s="27"/>
      <c r="AM876" s="27"/>
      <c r="AN876" s="27"/>
      <c r="AO876" s="27"/>
      <c r="AP876" s="27"/>
      <c r="AQ876" s="27"/>
      <c r="AR876" s="27"/>
      <c r="AS876" s="27"/>
      <c r="AT876" s="27"/>
      <c r="AU876" s="27"/>
      <c r="AV876" s="27"/>
      <c r="AW876" s="27"/>
      <c r="AX876" s="27"/>
      <c r="AY876" s="27"/>
      <c r="AZ876" s="27"/>
      <c r="BA876" s="27"/>
      <c r="BB876" s="27"/>
      <c r="BC876" s="27"/>
      <c r="BD876" s="27"/>
      <c r="BE876" s="27"/>
      <c r="BF876" s="27"/>
      <c r="BG876" s="27"/>
      <c r="BH876" s="27"/>
      <c r="BI876" s="27"/>
      <c r="BJ876" s="27"/>
      <c r="BK876" s="27"/>
      <c r="BL876" s="27"/>
      <c r="BM876" s="27"/>
      <c r="BN876" s="27"/>
      <c r="BO876" s="41"/>
      <c r="BP876" s="48"/>
    </row>
    <row r="877" spans="1:68" s="24" customFormat="1" x14ac:dyDescent="0.5">
      <c r="A877" s="178"/>
      <c r="B877" s="21"/>
      <c r="C877" s="21"/>
      <c r="D877" s="21"/>
      <c r="E877" s="21"/>
      <c r="F877" s="23"/>
      <c r="G877" s="23"/>
      <c r="H877" s="23"/>
      <c r="I877" s="23"/>
      <c r="J877" s="23"/>
      <c r="K877" s="21"/>
      <c r="L877" s="27"/>
      <c r="M877" s="27"/>
      <c r="N877" s="27"/>
      <c r="O877" s="27"/>
      <c r="P877" s="27"/>
      <c r="Q877" s="27"/>
      <c r="R877" s="27"/>
      <c r="S877" s="27"/>
      <c r="T877" s="27"/>
      <c r="U877" s="27"/>
      <c r="V877" s="27"/>
      <c r="W877" s="27"/>
      <c r="X877" s="27"/>
      <c r="Y877" s="27"/>
      <c r="Z877" s="27"/>
      <c r="AA877" s="27"/>
      <c r="AB877" s="27"/>
      <c r="AC877" s="27"/>
      <c r="AD877" s="27"/>
      <c r="AE877" s="27"/>
      <c r="AF877" s="27"/>
      <c r="AG877" s="27"/>
      <c r="AH877" s="27"/>
      <c r="AI877" s="27"/>
      <c r="AJ877" s="27"/>
      <c r="AK877" s="27"/>
      <c r="AL877" s="27"/>
      <c r="AM877" s="27"/>
      <c r="AN877" s="27"/>
      <c r="AO877" s="27"/>
      <c r="AP877" s="27"/>
      <c r="AQ877" s="27"/>
      <c r="AR877" s="27"/>
      <c r="AS877" s="27"/>
      <c r="AT877" s="27"/>
      <c r="AU877" s="27"/>
      <c r="AV877" s="27"/>
      <c r="AW877" s="27"/>
      <c r="AX877" s="27"/>
      <c r="AY877" s="27"/>
      <c r="AZ877" s="27"/>
      <c r="BA877" s="27"/>
      <c r="BB877" s="27"/>
      <c r="BC877" s="27"/>
      <c r="BD877" s="27"/>
      <c r="BE877" s="27"/>
      <c r="BF877" s="27"/>
      <c r="BG877" s="27"/>
      <c r="BH877" s="27"/>
      <c r="BI877" s="27"/>
      <c r="BJ877" s="27"/>
      <c r="BK877" s="27"/>
      <c r="BL877" s="27"/>
      <c r="BM877" s="27"/>
      <c r="BN877" s="27"/>
      <c r="BO877" s="41"/>
      <c r="BP877" s="48"/>
    </row>
    <row r="878" spans="1:68" s="24" customFormat="1" x14ac:dyDescent="0.5">
      <c r="A878" s="178"/>
      <c r="B878" s="21"/>
      <c r="C878" s="21"/>
      <c r="D878" s="21"/>
      <c r="E878" s="21"/>
      <c r="F878" s="23"/>
      <c r="G878" s="23"/>
      <c r="H878" s="23"/>
      <c r="I878" s="23"/>
      <c r="J878" s="23"/>
      <c r="K878" s="21"/>
      <c r="L878" s="27"/>
      <c r="M878" s="27"/>
      <c r="N878" s="27"/>
      <c r="O878" s="27"/>
      <c r="P878" s="27"/>
      <c r="Q878" s="27"/>
      <c r="R878" s="27"/>
      <c r="S878" s="27"/>
      <c r="T878" s="27"/>
      <c r="U878" s="27"/>
      <c r="V878" s="27"/>
      <c r="W878" s="27"/>
      <c r="X878" s="27"/>
      <c r="Y878" s="27"/>
      <c r="Z878" s="27"/>
      <c r="AA878" s="27"/>
      <c r="AB878" s="27"/>
      <c r="AC878" s="27"/>
      <c r="AD878" s="27"/>
      <c r="AE878" s="27"/>
      <c r="AF878" s="27"/>
      <c r="AG878" s="27"/>
      <c r="AH878" s="27"/>
      <c r="AI878" s="27"/>
      <c r="AJ878" s="27"/>
      <c r="AK878" s="27"/>
      <c r="AL878" s="27"/>
      <c r="AM878" s="27"/>
      <c r="AN878" s="27"/>
      <c r="AO878" s="27"/>
      <c r="AP878" s="27"/>
      <c r="AQ878" s="27"/>
      <c r="AR878" s="27"/>
      <c r="AS878" s="27"/>
      <c r="AT878" s="27"/>
      <c r="AU878" s="27"/>
      <c r="AV878" s="27"/>
      <c r="AW878" s="27"/>
      <c r="AX878" s="27"/>
      <c r="AY878" s="27"/>
      <c r="AZ878" s="27"/>
      <c r="BA878" s="27"/>
      <c r="BB878" s="27"/>
      <c r="BC878" s="27"/>
      <c r="BD878" s="27"/>
      <c r="BE878" s="27"/>
      <c r="BF878" s="27"/>
      <c r="BG878" s="27"/>
      <c r="BH878" s="27"/>
      <c r="BI878" s="27"/>
      <c r="BJ878" s="27"/>
      <c r="BK878" s="27"/>
      <c r="BL878" s="27"/>
      <c r="BM878" s="27"/>
      <c r="BN878" s="27"/>
      <c r="BO878" s="41"/>
      <c r="BP878" s="48"/>
    </row>
    <row r="879" spans="1:68" s="24" customFormat="1" x14ac:dyDescent="0.5">
      <c r="A879" s="178"/>
      <c r="B879" s="21"/>
      <c r="C879" s="21"/>
      <c r="D879" s="21"/>
      <c r="E879" s="21"/>
      <c r="F879" s="23"/>
      <c r="G879" s="23"/>
      <c r="H879" s="23"/>
      <c r="I879" s="23"/>
      <c r="J879" s="23"/>
      <c r="K879" s="21"/>
      <c r="L879" s="27"/>
      <c r="M879" s="27"/>
      <c r="N879" s="27"/>
      <c r="O879" s="27"/>
      <c r="P879" s="27"/>
      <c r="Q879" s="27"/>
      <c r="R879" s="27"/>
      <c r="S879" s="27"/>
      <c r="T879" s="27"/>
      <c r="U879" s="27"/>
      <c r="V879" s="27"/>
      <c r="W879" s="27"/>
      <c r="X879" s="27"/>
      <c r="Y879" s="27"/>
      <c r="Z879" s="27"/>
      <c r="AA879" s="27"/>
      <c r="AB879" s="27"/>
      <c r="AC879" s="27"/>
      <c r="AD879" s="27"/>
      <c r="AE879" s="27"/>
      <c r="AF879" s="27"/>
      <c r="AG879" s="27"/>
      <c r="AH879" s="27"/>
      <c r="AI879" s="27"/>
      <c r="AJ879" s="27"/>
      <c r="AK879" s="27"/>
      <c r="AL879" s="27"/>
      <c r="AM879" s="27"/>
      <c r="AN879" s="27"/>
      <c r="AO879" s="27"/>
      <c r="AP879" s="27"/>
      <c r="AQ879" s="27"/>
      <c r="AR879" s="27"/>
      <c r="AS879" s="27"/>
      <c r="AT879" s="27"/>
      <c r="AU879" s="27"/>
      <c r="AV879" s="27"/>
      <c r="AW879" s="27"/>
      <c r="AX879" s="27"/>
      <c r="AY879" s="27"/>
      <c r="AZ879" s="27"/>
      <c r="BA879" s="27"/>
      <c r="BB879" s="27"/>
      <c r="BC879" s="27"/>
      <c r="BD879" s="27"/>
      <c r="BE879" s="27"/>
      <c r="BF879" s="27"/>
      <c r="BG879" s="27"/>
      <c r="BH879" s="27"/>
      <c r="BI879" s="27"/>
      <c r="BJ879" s="27"/>
      <c r="BK879" s="27"/>
      <c r="BL879" s="27"/>
      <c r="BM879" s="27"/>
      <c r="BN879" s="27"/>
      <c r="BO879" s="41"/>
      <c r="BP879" s="48"/>
    </row>
    <row r="880" spans="1:68" s="24" customFormat="1" x14ac:dyDescent="0.5">
      <c r="A880" s="178"/>
      <c r="B880" s="21"/>
      <c r="C880" s="21"/>
      <c r="D880" s="21"/>
      <c r="E880" s="21"/>
      <c r="F880" s="23"/>
      <c r="G880" s="23"/>
      <c r="H880" s="23"/>
      <c r="I880" s="23"/>
      <c r="J880" s="23"/>
      <c r="K880" s="21"/>
      <c r="L880" s="27"/>
      <c r="M880" s="27"/>
      <c r="N880" s="27"/>
      <c r="O880" s="27"/>
      <c r="P880" s="27"/>
      <c r="Q880" s="27"/>
      <c r="R880" s="27"/>
      <c r="S880" s="27"/>
      <c r="T880" s="27"/>
      <c r="U880" s="27"/>
      <c r="V880" s="27"/>
      <c r="W880" s="27"/>
      <c r="X880" s="27"/>
      <c r="Y880" s="27"/>
      <c r="Z880" s="27"/>
      <c r="AA880" s="27"/>
      <c r="AB880" s="27"/>
      <c r="AC880" s="27"/>
      <c r="AD880" s="27"/>
      <c r="AE880" s="27"/>
      <c r="AF880" s="27"/>
      <c r="AG880" s="27"/>
      <c r="AH880" s="27"/>
      <c r="AI880" s="27"/>
      <c r="AJ880" s="27"/>
      <c r="AK880" s="27"/>
      <c r="AL880" s="27"/>
      <c r="AM880" s="27"/>
      <c r="AN880" s="27"/>
      <c r="AO880" s="27"/>
      <c r="AP880" s="27"/>
      <c r="AQ880" s="27"/>
      <c r="AR880" s="27"/>
      <c r="AS880" s="27"/>
      <c r="AT880" s="27"/>
      <c r="AU880" s="27"/>
      <c r="AV880" s="27"/>
      <c r="AW880" s="27"/>
      <c r="AX880" s="27"/>
      <c r="AY880" s="27"/>
      <c r="AZ880" s="27"/>
      <c r="BA880" s="27"/>
      <c r="BB880" s="27"/>
      <c r="BC880" s="27"/>
      <c r="BD880" s="27"/>
      <c r="BE880" s="27"/>
      <c r="BF880" s="27"/>
      <c r="BG880" s="27"/>
      <c r="BH880" s="27"/>
      <c r="BI880" s="27"/>
      <c r="BJ880" s="27"/>
      <c r="BK880" s="27"/>
      <c r="BL880" s="27"/>
      <c r="BM880" s="27"/>
      <c r="BN880" s="27"/>
      <c r="BO880" s="41"/>
      <c r="BP880" s="48"/>
    </row>
    <row r="881" spans="1:68" s="24" customFormat="1" x14ac:dyDescent="0.5">
      <c r="A881" s="178"/>
      <c r="B881" s="21"/>
      <c r="C881" s="21"/>
      <c r="D881" s="21"/>
      <c r="E881" s="21"/>
      <c r="F881" s="23"/>
      <c r="G881" s="23"/>
      <c r="H881" s="23"/>
      <c r="I881" s="23"/>
      <c r="J881" s="23"/>
      <c r="K881" s="21"/>
      <c r="L881" s="27"/>
      <c r="M881" s="27"/>
      <c r="N881" s="27"/>
      <c r="O881" s="27"/>
      <c r="P881" s="27"/>
      <c r="Q881" s="27"/>
      <c r="R881" s="27"/>
      <c r="S881" s="27"/>
      <c r="T881" s="27"/>
      <c r="U881" s="27"/>
      <c r="V881" s="27"/>
      <c r="W881" s="27"/>
      <c r="X881" s="27"/>
      <c r="Y881" s="27"/>
      <c r="Z881" s="27"/>
      <c r="AA881" s="27"/>
      <c r="AB881" s="27"/>
      <c r="AC881" s="27"/>
      <c r="AD881" s="27"/>
      <c r="AE881" s="27"/>
      <c r="AF881" s="27"/>
      <c r="AG881" s="27"/>
      <c r="AH881" s="27"/>
      <c r="AI881" s="27"/>
      <c r="AJ881" s="27"/>
      <c r="AK881" s="27"/>
      <c r="AL881" s="27"/>
      <c r="AM881" s="27"/>
      <c r="AN881" s="27"/>
      <c r="AO881" s="27"/>
      <c r="AP881" s="27"/>
      <c r="AQ881" s="27"/>
      <c r="AR881" s="27"/>
      <c r="AS881" s="27"/>
      <c r="AT881" s="27"/>
      <c r="AU881" s="27"/>
      <c r="AV881" s="27"/>
      <c r="AW881" s="27"/>
      <c r="AX881" s="27"/>
      <c r="AY881" s="27"/>
      <c r="AZ881" s="27"/>
      <c r="BA881" s="27"/>
      <c r="BB881" s="27"/>
      <c r="BC881" s="27"/>
      <c r="BD881" s="27"/>
      <c r="BE881" s="27"/>
      <c r="BF881" s="27"/>
      <c r="BG881" s="27"/>
      <c r="BH881" s="27"/>
      <c r="BI881" s="27"/>
      <c r="BJ881" s="27"/>
      <c r="BK881" s="27"/>
      <c r="BL881" s="27"/>
      <c r="BM881" s="27"/>
      <c r="BN881" s="27"/>
      <c r="BO881" s="41"/>
      <c r="BP881" s="48"/>
    </row>
    <row r="882" spans="1:68" s="24" customFormat="1" x14ac:dyDescent="0.5">
      <c r="A882" s="178"/>
      <c r="B882" s="21"/>
      <c r="C882" s="21"/>
      <c r="D882" s="21"/>
      <c r="E882" s="21"/>
      <c r="F882" s="23"/>
      <c r="G882" s="23"/>
      <c r="H882" s="23"/>
      <c r="I882" s="23"/>
      <c r="J882" s="23"/>
      <c r="K882" s="21"/>
      <c r="L882" s="27"/>
      <c r="M882" s="27"/>
      <c r="N882" s="27"/>
      <c r="O882" s="27"/>
      <c r="P882" s="27"/>
      <c r="Q882" s="27"/>
      <c r="R882" s="27"/>
      <c r="S882" s="27"/>
      <c r="T882" s="27"/>
      <c r="U882" s="27"/>
      <c r="V882" s="27"/>
      <c r="W882" s="27"/>
      <c r="X882" s="27"/>
      <c r="Y882" s="27"/>
      <c r="Z882" s="27"/>
      <c r="AA882" s="27"/>
      <c r="AB882" s="27"/>
      <c r="AC882" s="27"/>
      <c r="AD882" s="27"/>
      <c r="AE882" s="27"/>
      <c r="AF882" s="27"/>
      <c r="AG882" s="27"/>
      <c r="AH882" s="27"/>
      <c r="AI882" s="27"/>
      <c r="AJ882" s="27"/>
      <c r="AK882" s="27"/>
      <c r="AL882" s="27"/>
      <c r="AM882" s="27"/>
      <c r="AN882" s="27"/>
      <c r="AO882" s="27"/>
      <c r="AP882" s="27"/>
      <c r="AQ882" s="27"/>
      <c r="AR882" s="27"/>
      <c r="AS882" s="27"/>
      <c r="AT882" s="27"/>
      <c r="AU882" s="27"/>
      <c r="AV882" s="27"/>
      <c r="AW882" s="27"/>
      <c r="AX882" s="27"/>
      <c r="AY882" s="27"/>
      <c r="AZ882" s="27"/>
      <c r="BA882" s="27"/>
      <c r="BB882" s="27"/>
      <c r="BC882" s="27"/>
      <c r="BD882" s="27"/>
      <c r="BE882" s="27"/>
      <c r="BF882" s="27"/>
      <c r="BG882" s="27"/>
      <c r="BH882" s="27"/>
      <c r="BI882" s="27"/>
      <c r="BJ882" s="27"/>
      <c r="BK882" s="27"/>
      <c r="BL882" s="27"/>
      <c r="BM882" s="27"/>
      <c r="BN882" s="27"/>
      <c r="BO882" s="41"/>
      <c r="BP882" s="48"/>
    </row>
    <row r="883" spans="1:68" s="24" customFormat="1" x14ac:dyDescent="0.5">
      <c r="A883" s="178"/>
      <c r="B883" s="21"/>
      <c r="C883" s="21"/>
      <c r="D883" s="21"/>
      <c r="E883" s="21"/>
      <c r="F883" s="23"/>
      <c r="G883" s="23"/>
      <c r="H883" s="23"/>
      <c r="I883" s="23"/>
      <c r="J883" s="23"/>
      <c r="K883" s="21"/>
      <c r="L883" s="27"/>
      <c r="M883" s="27"/>
      <c r="N883" s="27"/>
      <c r="O883" s="27"/>
      <c r="P883" s="27"/>
      <c r="Q883" s="27"/>
      <c r="R883" s="27"/>
      <c r="S883" s="27"/>
      <c r="T883" s="27"/>
      <c r="U883" s="27"/>
      <c r="V883" s="27"/>
      <c r="W883" s="27"/>
      <c r="X883" s="27"/>
      <c r="Y883" s="27"/>
      <c r="Z883" s="27"/>
      <c r="AA883" s="27"/>
      <c r="AB883" s="27"/>
      <c r="AC883" s="27"/>
      <c r="AD883" s="27"/>
      <c r="AE883" s="27"/>
      <c r="AF883" s="27"/>
      <c r="AG883" s="27"/>
      <c r="AH883" s="27"/>
      <c r="AI883" s="27"/>
      <c r="AJ883" s="27"/>
      <c r="AK883" s="27"/>
      <c r="AL883" s="27"/>
      <c r="AM883" s="27"/>
      <c r="AN883" s="27"/>
      <c r="AO883" s="27"/>
      <c r="AP883" s="27"/>
      <c r="AQ883" s="27"/>
      <c r="AR883" s="27"/>
      <c r="AS883" s="27"/>
      <c r="AT883" s="27"/>
      <c r="AU883" s="27"/>
      <c r="AV883" s="27"/>
      <c r="AW883" s="27"/>
      <c r="AX883" s="27"/>
      <c r="AY883" s="27"/>
      <c r="AZ883" s="27"/>
      <c r="BA883" s="27"/>
      <c r="BB883" s="27"/>
      <c r="BC883" s="27"/>
      <c r="BD883" s="27"/>
      <c r="BE883" s="27"/>
      <c r="BF883" s="27"/>
      <c r="BG883" s="27"/>
      <c r="BH883" s="27"/>
      <c r="BI883" s="27"/>
      <c r="BJ883" s="27"/>
      <c r="BK883" s="27"/>
      <c r="BL883" s="27"/>
      <c r="BM883" s="27"/>
      <c r="BN883" s="27"/>
      <c r="BO883" s="41"/>
      <c r="BP883" s="48"/>
    </row>
  </sheetData>
  <sheetProtection algorithmName="SHA-512" hashValue="RVWEVUUH9l11y23Te9VZRCQ/ilcNKkfXgF0/T8vALkzLpy1at8/jpMTIljXUfx1AYtgj7Vu0I5253/5oI/U3Eg==" saltValue="5d7Q0MqjJC2Bc2pNXhaGBA==" spinCount="100000" sheet="1" objects="1" scenarios="1" selectLockedCells="1"/>
  <mergeCells count="47">
    <mergeCell ref="B66:G66"/>
    <mergeCell ref="C67:G67"/>
    <mergeCell ref="C68:G68"/>
    <mergeCell ref="B71:G71"/>
    <mergeCell ref="C72:G72"/>
    <mergeCell ref="B56:J56"/>
    <mergeCell ref="B57:J57"/>
    <mergeCell ref="B58:J58"/>
    <mergeCell ref="B59:J59"/>
    <mergeCell ref="B62:J62"/>
    <mergeCell ref="B39:E39"/>
    <mergeCell ref="B40:E40"/>
    <mergeCell ref="B41:E41"/>
    <mergeCell ref="B42:E42"/>
    <mergeCell ref="B55:J55"/>
    <mergeCell ref="B44:E44"/>
    <mergeCell ref="B45:E45"/>
    <mergeCell ref="B46:E46"/>
    <mergeCell ref="B47:E47"/>
    <mergeCell ref="B48:E48"/>
    <mergeCell ref="B49:E49"/>
    <mergeCell ref="B50:E50"/>
    <mergeCell ref="B51:E51"/>
    <mergeCell ref="B52:E52"/>
    <mergeCell ref="B53:E53"/>
    <mergeCell ref="B54:E54"/>
    <mergeCell ref="B34:E34"/>
    <mergeCell ref="B35:E35"/>
    <mergeCell ref="B36:E36"/>
    <mergeCell ref="B37:E37"/>
    <mergeCell ref="B38:E38"/>
    <mergeCell ref="C73:G73"/>
    <mergeCell ref="B31:E31"/>
    <mergeCell ref="B1:E1"/>
    <mergeCell ref="B18:E18"/>
    <mergeCell ref="B27:E29"/>
    <mergeCell ref="F27:J27"/>
    <mergeCell ref="B30:E30"/>
    <mergeCell ref="B3:J3"/>
    <mergeCell ref="B25:J25"/>
    <mergeCell ref="B7:J8"/>
    <mergeCell ref="B9:J10"/>
    <mergeCell ref="B11:J12"/>
    <mergeCell ref="B13:J15"/>
    <mergeCell ref="B43:E43"/>
    <mergeCell ref="B32:E32"/>
    <mergeCell ref="B33:E33"/>
  </mergeCells>
  <pageMargins left="0.7" right="0.7" top="0.75" bottom="0.75" header="0.3" footer="0.3"/>
  <pageSetup paperSize="9" scale="75" orientation="portrait" verticalDpi="0" r:id="rId1"/>
  <rowBreaks count="2" manualBreakCount="2">
    <brk id="25" max="9" man="1"/>
    <brk id="60"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showRowColHeaders="0" zoomScale="96" zoomScaleNormal="150" workbookViewId="0"/>
  </sheetViews>
  <sheetFormatPr baseColWidth="10" defaultRowHeight="16.5" x14ac:dyDescent="0.5"/>
  <cols>
    <col min="1" max="1" width="10.90625" style="192"/>
    <col min="2" max="2" width="14.08984375" style="192" customWidth="1"/>
    <col min="3" max="16384" width="10.90625" style="192"/>
  </cols>
  <sheetData>
    <row r="1" spans="1:14" x14ac:dyDescent="0.5">
      <c r="A1" s="191"/>
      <c r="B1" s="191"/>
      <c r="C1" s="191"/>
      <c r="D1" s="191"/>
      <c r="E1" s="191"/>
      <c r="F1" s="191"/>
      <c r="G1" s="191"/>
      <c r="H1" s="191"/>
      <c r="I1" s="191"/>
      <c r="J1" s="191"/>
      <c r="K1" s="191"/>
      <c r="L1" s="191"/>
      <c r="M1" s="191"/>
      <c r="N1" s="191"/>
    </row>
    <row r="2" spans="1:14" x14ac:dyDescent="0.5">
      <c r="A2" s="191"/>
      <c r="B2" s="191"/>
      <c r="C2" s="191"/>
      <c r="D2" s="191"/>
      <c r="E2" s="191"/>
      <c r="F2" s="191"/>
      <c r="G2" s="191"/>
      <c r="H2" s="191"/>
      <c r="I2" s="191"/>
      <c r="J2" s="191"/>
      <c r="K2" s="191"/>
      <c r="L2" s="191"/>
      <c r="M2" s="191"/>
      <c r="N2" s="191"/>
    </row>
    <row r="3" spans="1:14" x14ac:dyDescent="0.5">
      <c r="A3" s="191"/>
      <c r="B3" s="191"/>
      <c r="C3" s="191"/>
      <c r="D3" s="191"/>
      <c r="E3" s="191"/>
      <c r="F3" s="191"/>
      <c r="G3" s="191"/>
      <c r="H3" s="191"/>
      <c r="I3" s="191"/>
      <c r="J3" s="191"/>
      <c r="K3" s="191"/>
      <c r="L3" s="191"/>
      <c r="M3" s="191"/>
      <c r="N3" s="191"/>
    </row>
    <row r="4" spans="1:14" ht="35" customHeight="1" x14ac:dyDescent="0.5">
      <c r="A4" s="191"/>
      <c r="B4" s="191"/>
      <c r="C4" s="191"/>
      <c r="D4" s="191"/>
      <c r="E4" s="191"/>
      <c r="F4" s="191"/>
      <c r="G4" s="191"/>
      <c r="H4" s="191"/>
      <c r="I4" s="191"/>
      <c r="J4" s="191"/>
      <c r="K4" s="191"/>
      <c r="L4" s="191"/>
      <c r="M4" s="191"/>
      <c r="N4" s="191"/>
    </row>
    <row r="5" spans="1:14" ht="25" customHeight="1" x14ac:dyDescent="0.5">
      <c r="A5" s="191"/>
      <c r="B5" s="492" t="s">
        <v>376</v>
      </c>
      <c r="C5" s="492"/>
      <c r="D5" s="492"/>
      <c r="E5" s="492"/>
      <c r="F5" s="492"/>
      <c r="G5" s="492"/>
      <c r="H5" s="492"/>
      <c r="I5" s="492"/>
      <c r="J5" s="492"/>
      <c r="K5" s="492"/>
      <c r="L5" s="191"/>
      <c r="M5" s="191"/>
      <c r="N5" s="191"/>
    </row>
    <row r="6" spans="1:14" x14ac:dyDescent="0.5">
      <c r="A6" s="191"/>
      <c r="B6" s="191"/>
      <c r="C6" s="191"/>
      <c r="D6" s="191"/>
      <c r="E6" s="191"/>
      <c r="F6" s="191"/>
      <c r="G6" s="191"/>
      <c r="H6" s="191"/>
      <c r="I6" s="191"/>
      <c r="J6" s="191"/>
      <c r="K6" s="191"/>
      <c r="L6" s="191"/>
      <c r="M6" s="191"/>
      <c r="N6" s="191"/>
    </row>
    <row r="7" spans="1:14" ht="46.5" customHeight="1" x14ac:dyDescent="0.5">
      <c r="A7" s="191"/>
      <c r="B7" s="493" t="s">
        <v>342</v>
      </c>
      <c r="C7" s="493"/>
      <c r="D7" s="493"/>
      <c r="E7" s="493"/>
      <c r="F7" s="493"/>
      <c r="G7" s="493"/>
      <c r="H7" s="493"/>
      <c r="I7" s="493"/>
      <c r="J7" s="493"/>
      <c r="K7" s="493"/>
      <c r="L7" s="191"/>
      <c r="M7" s="191"/>
      <c r="N7" s="191"/>
    </row>
    <row r="8" spans="1:14" x14ac:dyDescent="0.5">
      <c r="A8" s="191"/>
      <c r="B8" s="511" t="s">
        <v>354</v>
      </c>
      <c r="C8" s="512"/>
      <c r="D8" s="510" t="s">
        <v>343</v>
      </c>
      <c r="E8" s="510"/>
      <c r="F8" s="494" t="s">
        <v>344</v>
      </c>
      <c r="G8" s="495"/>
      <c r="H8" s="193" t="s">
        <v>345</v>
      </c>
      <c r="I8" s="494" t="s">
        <v>341</v>
      </c>
      <c r="J8" s="509"/>
      <c r="K8" s="495"/>
      <c r="L8" s="191"/>
    </row>
    <row r="9" spans="1:14" ht="16.5" customHeight="1" x14ac:dyDescent="0.5">
      <c r="A9" s="191"/>
      <c r="B9" s="194">
        <v>1</v>
      </c>
      <c r="C9" s="195" t="s">
        <v>356</v>
      </c>
      <c r="D9" s="194">
        <v>1</v>
      </c>
      <c r="E9" s="195" t="s">
        <v>355</v>
      </c>
      <c r="F9" s="196" t="s">
        <v>348</v>
      </c>
      <c r="G9" s="197" t="s">
        <v>1</v>
      </c>
      <c r="H9" s="198" t="s">
        <v>359</v>
      </c>
      <c r="I9" s="506" t="s">
        <v>352</v>
      </c>
      <c r="J9" s="507"/>
      <c r="K9" s="508"/>
      <c r="L9" s="191"/>
    </row>
    <row r="10" spans="1:14" ht="16.5" customHeight="1" x14ac:dyDescent="0.5">
      <c r="A10" s="191"/>
      <c r="B10" s="194">
        <v>2</v>
      </c>
      <c r="C10" s="195" t="s">
        <v>3</v>
      </c>
      <c r="D10" s="194">
        <v>2</v>
      </c>
      <c r="E10" s="195" t="s">
        <v>346</v>
      </c>
      <c r="F10" s="199" t="s">
        <v>349</v>
      </c>
      <c r="G10" s="200" t="s">
        <v>357</v>
      </c>
      <c r="H10" s="198" t="s">
        <v>360</v>
      </c>
      <c r="I10" s="506" t="s">
        <v>353</v>
      </c>
      <c r="J10" s="507"/>
      <c r="K10" s="508"/>
      <c r="L10" s="191"/>
    </row>
    <row r="11" spans="1:14" x14ac:dyDescent="0.5">
      <c r="A11" s="191"/>
      <c r="B11" s="194">
        <v>3</v>
      </c>
      <c r="C11" s="195" t="s">
        <v>0</v>
      </c>
      <c r="D11" s="194">
        <v>3</v>
      </c>
      <c r="E11" s="195" t="s">
        <v>0</v>
      </c>
      <c r="F11" s="199" t="s">
        <v>350</v>
      </c>
      <c r="G11" s="200" t="s">
        <v>2</v>
      </c>
      <c r="H11" s="201" t="s">
        <v>363</v>
      </c>
      <c r="I11" s="506" t="s">
        <v>361</v>
      </c>
      <c r="J11" s="507"/>
      <c r="K11" s="508"/>
      <c r="L11" s="191"/>
    </row>
    <row r="12" spans="1:14" ht="16.5" customHeight="1" x14ac:dyDescent="0.5">
      <c r="A12" s="191"/>
      <c r="B12" s="194">
        <v>4</v>
      </c>
      <c r="C12" s="195" t="s">
        <v>4</v>
      </c>
      <c r="D12" s="194">
        <v>4</v>
      </c>
      <c r="E12" s="195" t="s">
        <v>347</v>
      </c>
      <c r="F12" s="199" t="s">
        <v>351</v>
      </c>
      <c r="G12" s="200" t="s">
        <v>358</v>
      </c>
      <c r="H12" s="202" t="s">
        <v>173</v>
      </c>
      <c r="I12" s="506" t="s">
        <v>362</v>
      </c>
      <c r="J12" s="507"/>
      <c r="K12" s="508"/>
      <c r="L12" s="191"/>
    </row>
    <row r="13" spans="1:14" x14ac:dyDescent="0.5">
      <c r="A13" s="191"/>
      <c r="B13" s="203"/>
      <c r="C13" s="203"/>
      <c r="D13" s="203"/>
      <c r="E13" s="203"/>
      <c r="F13" s="203"/>
      <c r="G13" s="203"/>
      <c r="H13" s="203"/>
      <c r="I13" s="203"/>
      <c r="J13" s="203"/>
      <c r="K13" s="203"/>
      <c r="L13" s="191"/>
      <c r="M13" s="191"/>
      <c r="N13" s="191"/>
    </row>
    <row r="14" spans="1:14" x14ac:dyDescent="0.5">
      <c r="A14" s="191"/>
      <c r="B14" s="204"/>
      <c r="C14" s="204"/>
      <c r="D14" s="204"/>
      <c r="E14" s="204"/>
      <c r="F14" s="204"/>
      <c r="G14" s="204"/>
      <c r="H14" s="204"/>
      <c r="I14" s="204"/>
      <c r="J14" s="204"/>
      <c r="K14" s="204"/>
      <c r="L14" s="191"/>
      <c r="M14" s="191"/>
      <c r="N14" s="191"/>
    </row>
    <row r="15" spans="1:14" ht="52.5" customHeight="1" x14ac:dyDescent="0.5">
      <c r="A15" s="191"/>
      <c r="B15" s="194" t="s">
        <v>296</v>
      </c>
      <c r="C15" s="499" t="s">
        <v>297</v>
      </c>
      <c r="D15" s="500"/>
      <c r="E15" s="499" t="s">
        <v>298</v>
      </c>
      <c r="F15" s="501"/>
      <c r="G15" s="500"/>
      <c r="H15" s="194" t="s">
        <v>338</v>
      </c>
      <c r="I15" s="194" t="s">
        <v>339</v>
      </c>
      <c r="J15" s="194" t="s">
        <v>340</v>
      </c>
      <c r="K15" s="194" t="s">
        <v>341</v>
      </c>
      <c r="L15" s="191"/>
      <c r="M15" s="191"/>
      <c r="N15" s="191"/>
    </row>
    <row r="16" spans="1:14" ht="122.5" customHeight="1" x14ac:dyDescent="0.5">
      <c r="A16" s="191"/>
      <c r="B16" s="219" t="s">
        <v>329</v>
      </c>
      <c r="C16" s="502"/>
      <c r="D16" s="503"/>
      <c r="E16" s="502"/>
      <c r="F16" s="505"/>
      <c r="G16" s="503"/>
      <c r="H16" s="220"/>
      <c r="I16" s="220"/>
      <c r="J16" s="205">
        <f>H16*I16</f>
        <v>0</v>
      </c>
      <c r="K16" s="206" t="str">
        <f>IF(J16&gt;9,$H$12,IF(J16&gt;6,$H$11,IF(J16&gt;3,$H$10,$H$9)))</f>
        <v>$</v>
      </c>
      <c r="L16" s="191"/>
      <c r="M16" s="191"/>
      <c r="N16" s="191"/>
    </row>
    <row r="17" spans="1:14" ht="134" customHeight="1" x14ac:dyDescent="0.5">
      <c r="A17" s="191"/>
      <c r="B17" s="221" t="s">
        <v>330</v>
      </c>
      <c r="C17" s="496"/>
      <c r="D17" s="504"/>
      <c r="E17" s="496"/>
      <c r="F17" s="497"/>
      <c r="G17" s="498"/>
      <c r="H17" s="222"/>
      <c r="I17" s="220"/>
      <c r="J17" s="205">
        <f t="shared" ref="J17:J24" si="0">H17*I17</f>
        <v>0</v>
      </c>
      <c r="K17" s="206" t="str">
        <f t="shared" ref="K17:K24" si="1">IF(J17&gt;9,$H$12,IF(J17&gt;6,$H$11,IF(J17&gt;3,$H$10,$H$9)))</f>
        <v>$</v>
      </c>
      <c r="L17" s="191"/>
      <c r="M17" s="191"/>
      <c r="N17" s="191"/>
    </row>
    <row r="18" spans="1:14" ht="123" customHeight="1" x14ac:dyDescent="0.5">
      <c r="A18" s="191"/>
      <c r="B18" s="221" t="s">
        <v>331</v>
      </c>
      <c r="C18" s="496"/>
      <c r="D18" s="504"/>
      <c r="E18" s="496"/>
      <c r="F18" s="497"/>
      <c r="G18" s="498"/>
      <c r="H18" s="222"/>
      <c r="I18" s="220"/>
      <c r="J18" s="205">
        <f t="shared" si="0"/>
        <v>0</v>
      </c>
      <c r="K18" s="206" t="str">
        <f t="shared" si="1"/>
        <v>$</v>
      </c>
      <c r="L18" s="191"/>
      <c r="M18" s="191"/>
      <c r="N18" s="191"/>
    </row>
    <row r="19" spans="1:14" ht="135" customHeight="1" x14ac:dyDescent="0.5">
      <c r="A19" s="191"/>
      <c r="B19" s="221" t="s">
        <v>332</v>
      </c>
      <c r="C19" s="490"/>
      <c r="D19" s="491"/>
      <c r="E19" s="490"/>
      <c r="F19" s="490"/>
      <c r="G19" s="490"/>
      <c r="H19" s="222"/>
      <c r="I19" s="220"/>
      <c r="J19" s="205">
        <f t="shared" si="0"/>
        <v>0</v>
      </c>
      <c r="K19" s="206" t="str">
        <f t="shared" si="1"/>
        <v>$</v>
      </c>
      <c r="L19" s="191"/>
      <c r="M19" s="191"/>
      <c r="N19" s="191"/>
    </row>
    <row r="20" spans="1:14" ht="102" customHeight="1" x14ac:dyDescent="0.5">
      <c r="A20" s="191"/>
      <c r="B20" s="221" t="s">
        <v>333</v>
      </c>
      <c r="C20" s="490"/>
      <c r="D20" s="491"/>
      <c r="E20" s="490"/>
      <c r="F20" s="490"/>
      <c r="G20" s="490"/>
      <c r="H20" s="222"/>
      <c r="I20" s="220"/>
      <c r="J20" s="205">
        <f t="shared" si="0"/>
        <v>0</v>
      </c>
      <c r="K20" s="206" t="str">
        <f t="shared" si="1"/>
        <v>$</v>
      </c>
      <c r="L20" s="191"/>
      <c r="M20" s="191"/>
      <c r="N20" s="191"/>
    </row>
    <row r="21" spans="1:14" ht="71.25" customHeight="1" x14ac:dyDescent="0.5">
      <c r="A21" s="191"/>
      <c r="B21" s="221" t="s">
        <v>334</v>
      </c>
      <c r="C21" s="490"/>
      <c r="D21" s="490"/>
      <c r="E21" s="490"/>
      <c r="F21" s="490"/>
      <c r="G21" s="490"/>
      <c r="H21" s="222"/>
      <c r="I21" s="220"/>
      <c r="J21" s="205">
        <f t="shared" si="0"/>
        <v>0</v>
      </c>
      <c r="K21" s="206" t="str">
        <f t="shared" si="1"/>
        <v>$</v>
      </c>
      <c r="L21" s="191"/>
      <c r="M21" s="191"/>
      <c r="N21" s="191"/>
    </row>
    <row r="22" spans="1:14" ht="56.25" customHeight="1" x14ac:dyDescent="0.5">
      <c r="A22" s="191"/>
      <c r="B22" s="221" t="s">
        <v>335</v>
      </c>
      <c r="C22" s="490"/>
      <c r="D22" s="491"/>
      <c r="E22" s="490"/>
      <c r="F22" s="491"/>
      <c r="G22" s="491"/>
      <c r="H22" s="222"/>
      <c r="I22" s="220"/>
      <c r="J22" s="205">
        <f t="shared" si="0"/>
        <v>0</v>
      </c>
      <c r="K22" s="206" t="str">
        <f t="shared" si="1"/>
        <v>$</v>
      </c>
      <c r="L22" s="191"/>
      <c r="M22" s="191"/>
      <c r="N22" s="191"/>
    </row>
    <row r="23" spans="1:14" ht="96.75" customHeight="1" x14ac:dyDescent="0.5">
      <c r="A23" s="191"/>
      <c r="B23" s="221" t="s">
        <v>336</v>
      </c>
      <c r="C23" s="490"/>
      <c r="D23" s="491"/>
      <c r="E23" s="490"/>
      <c r="F23" s="490"/>
      <c r="G23" s="490"/>
      <c r="H23" s="222"/>
      <c r="I23" s="220"/>
      <c r="J23" s="205">
        <f t="shared" si="0"/>
        <v>0</v>
      </c>
      <c r="K23" s="206" t="str">
        <f t="shared" si="1"/>
        <v>$</v>
      </c>
      <c r="L23" s="191"/>
      <c r="M23" s="191"/>
      <c r="N23" s="191"/>
    </row>
    <row r="24" spans="1:14" ht="141.75" customHeight="1" x14ac:dyDescent="0.5">
      <c r="A24" s="191"/>
      <c r="B24" s="221" t="s">
        <v>337</v>
      </c>
      <c r="C24" s="490"/>
      <c r="D24" s="491"/>
      <c r="E24" s="490"/>
      <c r="F24" s="491"/>
      <c r="G24" s="491"/>
      <c r="H24" s="222"/>
      <c r="I24" s="220"/>
      <c r="J24" s="205">
        <f t="shared" si="0"/>
        <v>0</v>
      </c>
      <c r="K24" s="206" t="str">
        <f t="shared" si="1"/>
        <v>$</v>
      </c>
      <c r="L24" s="191"/>
      <c r="M24" s="191"/>
      <c r="N24" s="191"/>
    </row>
    <row r="25" spans="1:14" ht="141.75" customHeight="1" x14ac:dyDescent="0.5">
      <c r="A25" s="191"/>
      <c r="B25" s="221" t="s">
        <v>368</v>
      </c>
      <c r="C25" s="490"/>
      <c r="D25" s="491"/>
      <c r="E25" s="490"/>
      <c r="F25" s="491"/>
      <c r="G25" s="491"/>
      <c r="H25" s="222"/>
      <c r="I25" s="220"/>
      <c r="J25" s="205">
        <f t="shared" ref="J25:J28" si="2">H25*I25</f>
        <v>0</v>
      </c>
      <c r="K25" s="206" t="str">
        <f t="shared" ref="K25:K28" si="3">IF(J25&gt;9,$H$12,IF(J25&gt;6,$H$11,IF(J25&gt;3,$H$10,$H$9)))</f>
        <v>$</v>
      </c>
      <c r="L25" s="191"/>
      <c r="M25" s="191"/>
      <c r="N25" s="191"/>
    </row>
    <row r="26" spans="1:14" ht="141.75" customHeight="1" x14ac:dyDescent="0.5">
      <c r="A26" s="191"/>
      <c r="B26" s="221" t="s">
        <v>369</v>
      </c>
      <c r="C26" s="490"/>
      <c r="D26" s="491"/>
      <c r="E26" s="490"/>
      <c r="F26" s="491"/>
      <c r="G26" s="491"/>
      <c r="H26" s="222"/>
      <c r="I26" s="220"/>
      <c r="J26" s="205">
        <f t="shared" si="2"/>
        <v>0</v>
      </c>
      <c r="K26" s="206" t="str">
        <f t="shared" si="3"/>
        <v>$</v>
      </c>
      <c r="L26" s="191"/>
      <c r="M26" s="191"/>
      <c r="N26" s="191"/>
    </row>
    <row r="27" spans="1:14" ht="141.75" customHeight="1" x14ac:dyDescent="0.5">
      <c r="A27" s="191"/>
      <c r="B27" s="221" t="s">
        <v>371</v>
      </c>
      <c r="C27" s="490"/>
      <c r="D27" s="491"/>
      <c r="E27" s="490"/>
      <c r="F27" s="491"/>
      <c r="G27" s="491"/>
      <c r="H27" s="222"/>
      <c r="I27" s="220"/>
      <c r="J27" s="205">
        <f t="shared" ref="J27" si="4">H27*I27</f>
        <v>0</v>
      </c>
      <c r="K27" s="206" t="str">
        <f t="shared" ref="K27" si="5">IF(J27&gt;9,$H$12,IF(J27&gt;6,$H$11,IF(J27&gt;3,$H$10,$H$9)))</f>
        <v>$</v>
      </c>
      <c r="L27" s="191"/>
      <c r="M27" s="191"/>
      <c r="N27" s="191"/>
    </row>
    <row r="28" spans="1:14" ht="141.75" customHeight="1" x14ac:dyDescent="0.5">
      <c r="A28" s="191"/>
      <c r="B28" s="221" t="s">
        <v>370</v>
      </c>
      <c r="C28" s="490"/>
      <c r="D28" s="491"/>
      <c r="E28" s="490"/>
      <c r="F28" s="491"/>
      <c r="G28" s="491"/>
      <c r="H28" s="222"/>
      <c r="I28" s="220"/>
      <c r="J28" s="205">
        <f t="shared" si="2"/>
        <v>0</v>
      </c>
      <c r="K28" s="206" t="str">
        <f t="shared" si="3"/>
        <v>$</v>
      </c>
      <c r="L28" s="191"/>
      <c r="M28" s="191"/>
      <c r="N28" s="191"/>
    </row>
    <row r="29" spans="1:14" x14ac:dyDescent="0.5">
      <c r="A29" s="191"/>
      <c r="B29" s="207"/>
      <c r="C29" s="208"/>
      <c r="D29" s="208"/>
      <c r="E29" s="208"/>
      <c r="F29" s="208"/>
      <c r="G29" s="208"/>
      <c r="H29" s="209"/>
      <c r="I29" s="191"/>
      <c r="J29" s="191"/>
      <c r="K29" s="191"/>
      <c r="L29" s="191"/>
      <c r="M29" s="191"/>
      <c r="N29" s="191"/>
    </row>
    <row r="30" spans="1:14" ht="50" customHeight="1" x14ac:dyDescent="0.5">
      <c r="A30" s="191"/>
      <c r="B30" s="513" t="s">
        <v>364</v>
      </c>
      <c r="C30" s="513"/>
      <c r="D30" s="513"/>
      <c r="E30" s="513"/>
      <c r="F30" s="513"/>
      <c r="G30" s="513"/>
      <c r="H30" s="513"/>
      <c r="I30" s="513"/>
      <c r="J30" s="513"/>
      <c r="K30" s="513"/>
      <c r="L30" s="191"/>
      <c r="M30" s="191"/>
      <c r="N30" s="191"/>
    </row>
    <row r="31" spans="1:14" x14ac:dyDescent="0.5">
      <c r="A31" s="191"/>
      <c r="B31" s="207"/>
      <c r="C31" s="208"/>
      <c r="D31" s="208"/>
      <c r="E31" s="208"/>
      <c r="F31" s="208"/>
      <c r="G31" s="208"/>
      <c r="H31" s="209"/>
      <c r="I31" s="191"/>
      <c r="J31" s="191"/>
      <c r="K31" s="191"/>
      <c r="L31" s="191"/>
      <c r="M31" s="191"/>
      <c r="N31" s="191"/>
    </row>
    <row r="32" spans="1:14" ht="16.5" customHeight="1" x14ac:dyDescent="0.5">
      <c r="A32" s="191"/>
      <c r="B32" s="210"/>
      <c r="C32" s="488" t="s">
        <v>53</v>
      </c>
      <c r="D32" s="488"/>
      <c r="E32" s="488"/>
      <c r="F32" s="488"/>
      <c r="G32" s="488"/>
      <c r="H32" s="488"/>
      <c r="I32" s="488"/>
      <c r="J32" s="191"/>
      <c r="K32" s="191"/>
      <c r="L32" s="191"/>
      <c r="M32" s="191"/>
      <c r="N32" s="191"/>
    </row>
    <row r="33" spans="1:14" ht="16.5" customHeight="1" x14ac:dyDescent="0.5">
      <c r="A33" s="191"/>
      <c r="B33" s="210"/>
      <c r="C33" s="211" t="s">
        <v>57</v>
      </c>
      <c r="D33" s="487"/>
      <c r="E33" s="487"/>
      <c r="F33" s="487"/>
      <c r="G33" s="487"/>
      <c r="H33" s="487"/>
      <c r="I33" s="487"/>
      <c r="J33" s="191"/>
      <c r="K33" s="191"/>
      <c r="L33" s="191"/>
      <c r="M33" s="191"/>
      <c r="N33" s="191"/>
    </row>
    <row r="34" spans="1:14" ht="16.5" customHeight="1" x14ac:dyDescent="0.5">
      <c r="A34" s="191"/>
      <c r="B34" s="210"/>
      <c r="C34" s="211" t="s">
        <v>58</v>
      </c>
      <c r="D34" s="487"/>
      <c r="E34" s="487"/>
      <c r="F34" s="487"/>
      <c r="G34" s="487"/>
      <c r="H34" s="487"/>
      <c r="I34" s="487"/>
      <c r="J34" s="191"/>
      <c r="K34" s="191"/>
      <c r="L34" s="191"/>
      <c r="M34" s="191"/>
      <c r="N34" s="191"/>
    </row>
    <row r="35" spans="1:14" ht="16.5" customHeight="1" x14ac:dyDescent="0.5">
      <c r="A35" s="191"/>
      <c r="B35" s="210"/>
      <c r="C35" s="488" t="s">
        <v>63</v>
      </c>
      <c r="D35" s="488"/>
      <c r="E35" s="488"/>
      <c r="F35" s="488"/>
      <c r="G35" s="488"/>
      <c r="H35" s="488"/>
      <c r="I35" s="488"/>
      <c r="J35" s="191"/>
      <c r="K35" s="191"/>
      <c r="L35" s="191"/>
      <c r="M35" s="191"/>
      <c r="N35" s="191"/>
    </row>
    <row r="36" spans="1:14" ht="16.5" customHeight="1" x14ac:dyDescent="0.5">
      <c r="A36" s="191"/>
      <c r="B36" s="210"/>
      <c r="C36" s="211" t="s">
        <v>67</v>
      </c>
      <c r="D36" s="487"/>
      <c r="E36" s="487"/>
      <c r="F36" s="487"/>
      <c r="G36" s="487"/>
      <c r="H36" s="487"/>
      <c r="I36" s="487"/>
      <c r="J36" s="191"/>
      <c r="K36" s="191"/>
      <c r="L36" s="191"/>
      <c r="M36" s="191"/>
      <c r="N36" s="191"/>
    </row>
    <row r="37" spans="1:14" ht="16.5" customHeight="1" x14ac:dyDescent="0.5">
      <c r="A37" s="191"/>
      <c r="B37" s="210"/>
      <c r="C37" s="211" t="s">
        <v>68</v>
      </c>
      <c r="D37" s="487"/>
      <c r="E37" s="487"/>
      <c r="F37" s="487"/>
      <c r="G37" s="487"/>
      <c r="H37" s="487"/>
      <c r="I37" s="487"/>
      <c r="J37" s="191"/>
      <c r="K37" s="191"/>
      <c r="L37" s="191"/>
      <c r="M37" s="191"/>
      <c r="N37" s="191"/>
    </row>
    <row r="38" spans="1:14" x14ac:dyDescent="0.5">
      <c r="A38" s="191"/>
      <c r="B38" s="210"/>
      <c r="C38" s="212"/>
      <c r="D38" s="213"/>
      <c r="E38" s="214"/>
      <c r="F38" s="214"/>
      <c r="G38" s="191"/>
      <c r="H38" s="191"/>
      <c r="I38" s="191"/>
      <c r="J38" s="191"/>
      <c r="K38" s="191"/>
      <c r="L38" s="191"/>
      <c r="M38" s="191"/>
      <c r="N38" s="191"/>
    </row>
    <row r="39" spans="1:14" ht="16.5" customHeight="1" x14ac:dyDescent="0.5">
      <c r="A39" s="191"/>
      <c r="B39" s="210"/>
      <c r="C39" s="489" t="s">
        <v>54</v>
      </c>
      <c r="D39" s="489"/>
      <c r="E39" s="489"/>
      <c r="F39" s="489"/>
      <c r="G39" s="489"/>
      <c r="H39" s="489"/>
      <c r="I39" s="489"/>
      <c r="J39" s="191"/>
      <c r="K39" s="191"/>
      <c r="L39" s="191"/>
      <c r="M39" s="191"/>
      <c r="N39" s="191"/>
    </row>
    <row r="40" spans="1:14" ht="16.5" customHeight="1" x14ac:dyDescent="0.5">
      <c r="A40" s="191"/>
      <c r="B40" s="210"/>
      <c r="C40" s="215" t="s">
        <v>61</v>
      </c>
      <c r="D40" s="487"/>
      <c r="E40" s="487"/>
      <c r="F40" s="487"/>
      <c r="G40" s="487"/>
      <c r="H40" s="487"/>
      <c r="I40" s="487"/>
      <c r="J40" s="191"/>
      <c r="K40" s="191"/>
      <c r="L40" s="191"/>
      <c r="M40" s="191"/>
      <c r="N40" s="191"/>
    </row>
    <row r="41" spans="1:14" ht="16.5" customHeight="1" x14ac:dyDescent="0.5">
      <c r="A41" s="191"/>
      <c r="B41" s="216"/>
      <c r="C41" s="215" t="s">
        <v>62</v>
      </c>
      <c r="D41" s="487"/>
      <c r="E41" s="487"/>
      <c r="F41" s="487"/>
      <c r="G41" s="487"/>
      <c r="H41" s="487"/>
      <c r="I41" s="487"/>
      <c r="J41" s="191"/>
      <c r="K41" s="191"/>
      <c r="L41" s="191"/>
      <c r="M41" s="191"/>
      <c r="N41" s="191"/>
    </row>
    <row r="42" spans="1:14" ht="16.5" customHeight="1" x14ac:dyDescent="0.5">
      <c r="A42" s="191"/>
      <c r="B42" s="210"/>
      <c r="C42" s="489" t="s">
        <v>64</v>
      </c>
      <c r="D42" s="489"/>
      <c r="E42" s="489"/>
      <c r="F42" s="489"/>
      <c r="G42" s="489"/>
      <c r="H42" s="489"/>
      <c r="I42" s="489"/>
      <c r="J42" s="191"/>
      <c r="K42" s="191"/>
      <c r="L42" s="191"/>
      <c r="M42" s="191"/>
      <c r="N42" s="191"/>
    </row>
    <row r="43" spans="1:14" ht="16.5" customHeight="1" x14ac:dyDescent="0.5">
      <c r="A43" s="191"/>
      <c r="B43" s="216"/>
      <c r="C43" s="215" t="s">
        <v>71</v>
      </c>
      <c r="D43" s="487"/>
      <c r="E43" s="487"/>
      <c r="F43" s="487"/>
      <c r="G43" s="487"/>
      <c r="H43" s="487"/>
      <c r="I43" s="487"/>
      <c r="J43" s="191"/>
      <c r="K43" s="191"/>
      <c r="L43" s="191"/>
      <c r="M43" s="191"/>
      <c r="N43" s="191"/>
    </row>
    <row r="44" spans="1:14" ht="16.5" customHeight="1" x14ac:dyDescent="0.5">
      <c r="A44" s="191"/>
      <c r="B44" s="216"/>
      <c r="C44" s="215" t="s">
        <v>72</v>
      </c>
      <c r="D44" s="487"/>
      <c r="E44" s="487"/>
      <c r="F44" s="487"/>
      <c r="G44" s="487"/>
      <c r="H44" s="487"/>
      <c r="I44" s="487"/>
      <c r="J44" s="191"/>
      <c r="K44" s="191"/>
      <c r="L44" s="191"/>
      <c r="M44" s="191"/>
      <c r="N44" s="191"/>
    </row>
    <row r="45" spans="1:14" x14ac:dyDescent="0.5">
      <c r="A45" s="191"/>
      <c r="B45" s="217"/>
      <c r="C45" s="218"/>
      <c r="D45" s="218"/>
      <c r="E45" s="218"/>
      <c r="F45" s="218"/>
      <c r="G45" s="218"/>
      <c r="H45" s="218"/>
      <c r="I45" s="191"/>
      <c r="J45" s="191"/>
      <c r="K45" s="191"/>
      <c r="L45" s="191"/>
      <c r="M45" s="191"/>
      <c r="N45" s="191"/>
    </row>
  </sheetData>
  <sheetProtection selectLockedCells="1"/>
  <mergeCells count="51">
    <mergeCell ref="I12:K12"/>
    <mergeCell ref="I8:K8"/>
    <mergeCell ref="C24:D24"/>
    <mergeCell ref="E24:G24"/>
    <mergeCell ref="E21:G21"/>
    <mergeCell ref="C22:D22"/>
    <mergeCell ref="E22:G22"/>
    <mergeCell ref="C23:D23"/>
    <mergeCell ref="E23:G23"/>
    <mergeCell ref="D8:E8"/>
    <mergeCell ref="B8:C8"/>
    <mergeCell ref="I9:K9"/>
    <mergeCell ref="I10:K10"/>
    <mergeCell ref="I11:K11"/>
    <mergeCell ref="B5:K5"/>
    <mergeCell ref="B7:K7"/>
    <mergeCell ref="C19:D19"/>
    <mergeCell ref="C20:D20"/>
    <mergeCell ref="C21:D21"/>
    <mergeCell ref="E19:G19"/>
    <mergeCell ref="E20:G20"/>
    <mergeCell ref="F8:G8"/>
    <mergeCell ref="E17:G17"/>
    <mergeCell ref="E18:G18"/>
    <mergeCell ref="C15:D15"/>
    <mergeCell ref="E15:G15"/>
    <mergeCell ref="C16:D16"/>
    <mergeCell ref="C17:D17"/>
    <mergeCell ref="C18:D18"/>
    <mergeCell ref="E16:G16"/>
    <mergeCell ref="D44:I44"/>
    <mergeCell ref="C25:D25"/>
    <mergeCell ref="E25:G25"/>
    <mergeCell ref="C26:D26"/>
    <mergeCell ref="E26:G26"/>
    <mergeCell ref="C28:D28"/>
    <mergeCell ref="E28:G28"/>
    <mergeCell ref="C27:D27"/>
    <mergeCell ref="E27:G27"/>
    <mergeCell ref="B30:K30"/>
    <mergeCell ref="C32:I32"/>
    <mergeCell ref="C39:I39"/>
    <mergeCell ref="C42:I42"/>
    <mergeCell ref="D40:I40"/>
    <mergeCell ref="D41:I41"/>
    <mergeCell ref="D43:I43"/>
    <mergeCell ref="D33:I33"/>
    <mergeCell ref="D34:I34"/>
    <mergeCell ref="C35:I35"/>
    <mergeCell ref="D36:I36"/>
    <mergeCell ref="D37:I37"/>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K32"/>
  <sheetViews>
    <sheetView showGridLines="0" showRowColHeaders="0" workbookViewId="0">
      <selection activeCell="C2" sqref="C2"/>
    </sheetView>
  </sheetViews>
  <sheetFormatPr baseColWidth="10" defaultRowHeight="16.5" x14ac:dyDescent="0.5"/>
  <cols>
    <col min="3" max="3" width="11" style="137"/>
  </cols>
  <sheetData>
    <row r="1" spans="1:11" s="98" customFormat="1" x14ac:dyDescent="0.5">
      <c r="C1" s="137"/>
    </row>
    <row r="2" spans="1:11" ht="27.5" x14ac:dyDescent="0.8">
      <c r="A2" s="129"/>
    </row>
    <row r="3" spans="1:11" s="98" customFormat="1" x14ac:dyDescent="0.5">
      <c r="C3" s="137"/>
    </row>
    <row r="4" spans="1:11" s="98" customFormat="1" ht="25" customHeight="1" x14ac:dyDescent="0.5">
      <c r="B4" s="260" t="s">
        <v>367</v>
      </c>
      <c r="C4" s="260"/>
      <c r="D4" s="260"/>
      <c r="E4" s="260"/>
      <c r="F4" s="260"/>
      <c r="G4" s="260"/>
      <c r="H4" s="260"/>
      <c r="I4" s="260"/>
      <c r="J4" s="260"/>
      <c r="K4" s="260"/>
    </row>
    <row r="5" spans="1:11" ht="16.5" customHeight="1" x14ac:dyDescent="0.5">
      <c r="B5" s="523" t="s">
        <v>174</v>
      </c>
      <c r="C5" s="523"/>
      <c r="D5" s="523"/>
      <c r="E5" s="523"/>
      <c r="F5" s="523"/>
      <c r="G5" s="523"/>
      <c r="H5" s="523"/>
      <c r="I5" s="523"/>
      <c r="J5" s="523"/>
      <c r="K5" s="523"/>
    </row>
    <row r="6" spans="1:11" x14ac:dyDescent="0.5">
      <c r="B6" s="523"/>
      <c r="C6" s="523"/>
      <c r="D6" s="523"/>
      <c r="E6" s="523"/>
      <c r="F6" s="523"/>
      <c r="G6" s="523"/>
      <c r="H6" s="523"/>
      <c r="I6" s="523"/>
      <c r="J6" s="523"/>
      <c r="K6" s="523"/>
    </row>
    <row r="7" spans="1:11" x14ac:dyDescent="0.5">
      <c r="B7" s="523"/>
      <c r="C7" s="523"/>
      <c r="D7" s="523"/>
      <c r="E7" s="523"/>
      <c r="F7" s="523"/>
      <c r="G7" s="523"/>
      <c r="H7" s="523"/>
      <c r="I7" s="523"/>
      <c r="J7" s="523"/>
      <c r="K7" s="523"/>
    </row>
    <row r="8" spans="1:11" x14ac:dyDescent="0.5">
      <c r="B8" s="523"/>
      <c r="C8" s="523"/>
      <c r="D8" s="523"/>
      <c r="E8" s="523"/>
      <c r="F8" s="523"/>
      <c r="G8" s="523"/>
      <c r="H8" s="523"/>
      <c r="I8" s="523"/>
      <c r="J8" s="523"/>
      <c r="K8" s="523"/>
    </row>
    <row r="9" spans="1:11" s="98" customFormat="1" ht="16.5" customHeight="1" x14ac:dyDescent="0.5">
      <c r="B9" s="301" t="s">
        <v>266</v>
      </c>
      <c r="C9" s="301"/>
      <c r="D9" s="301"/>
      <c r="E9" s="301"/>
      <c r="F9" s="301"/>
      <c r="G9" s="301"/>
      <c r="H9" s="301"/>
      <c r="I9" s="301"/>
      <c r="J9" s="301"/>
      <c r="K9" s="301"/>
    </row>
    <row r="10" spans="1:11" s="98" customFormat="1" x14ac:dyDescent="0.5">
      <c r="B10" s="301"/>
      <c r="C10" s="301"/>
      <c r="D10" s="301"/>
      <c r="E10" s="301"/>
      <c r="F10" s="301"/>
      <c r="G10" s="301"/>
      <c r="H10" s="301"/>
      <c r="I10" s="301"/>
      <c r="J10" s="301"/>
      <c r="K10" s="301"/>
    </row>
    <row r="11" spans="1:11" s="98" customFormat="1" ht="17" thickBot="1" x14ac:dyDescent="0.55000000000000004">
      <c r="B11" s="128"/>
      <c r="C11" s="128"/>
      <c r="D11" s="128"/>
      <c r="E11" s="128"/>
      <c r="F11" s="128"/>
      <c r="G11" s="128"/>
    </row>
    <row r="12" spans="1:11" ht="17.5" thickTop="1" thickBot="1" x14ac:dyDescent="0.55000000000000004">
      <c r="C12" s="168" t="s">
        <v>245</v>
      </c>
      <c r="D12" s="520" t="s">
        <v>377</v>
      </c>
      <c r="E12" s="521"/>
      <c r="F12" s="521"/>
      <c r="G12" s="522"/>
      <c r="H12" s="521" t="s">
        <v>222</v>
      </c>
      <c r="I12" s="521"/>
      <c r="J12" s="521"/>
      <c r="K12" s="522"/>
    </row>
    <row r="13" spans="1:11" ht="17" thickTop="1" x14ac:dyDescent="0.5">
      <c r="B13" s="524" t="s">
        <v>173</v>
      </c>
      <c r="C13" s="171">
        <v>1</v>
      </c>
      <c r="D13" s="514">
        <f>AutodiagCadena!C58</f>
        <v>0</v>
      </c>
      <c r="E13" s="515"/>
      <c r="F13" s="515"/>
      <c r="G13" s="516"/>
      <c r="H13" s="514"/>
      <c r="I13" s="515"/>
      <c r="J13" s="515"/>
      <c r="K13" s="516"/>
    </row>
    <row r="14" spans="1:11" x14ac:dyDescent="0.5">
      <c r="B14" s="525"/>
      <c r="C14" s="170">
        <v>2</v>
      </c>
      <c r="D14" s="514">
        <f>AutodiagCadena!C59</f>
        <v>0</v>
      </c>
      <c r="E14" s="515"/>
      <c r="F14" s="515"/>
      <c r="G14" s="516"/>
      <c r="H14" s="517"/>
      <c r="I14" s="518"/>
      <c r="J14" s="518"/>
      <c r="K14" s="519"/>
    </row>
    <row r="15" spans="1:11" x14ac:dyDescent="0.5">
      <c r="B15" s="525"/>
      <c r="C15" s="170">
        <v>3</v>
      </c>
      <c r="D15" s="517">
        <f>'PARTES INTERESADAS'!D40:I40</f>
        <v>0</v>
      </c>
      <c r="E15" s="518"/>
      <c r="F15" s="518"/>
      <c r="G15" s="519"/>
      <c r="H15" s="517"/>
      <c r="I15" s="518"/>
      <c r="J15" s="518"/>
      <c r="K15" s="519"/>
    </row>
    <row r="16" spans="1:11" ht="17" thickBot="1" x14ac:dyDescent="0.55000000000000004">
      <c r="B16" s="525"/>
      <c r="C16" s="170">
        <v>4</v>
      </c>
      <c r="D16" s="517">
        <f>'PARTES INTERESADAS'!D41:I41</f>
        <v>0</v>
      </c>
      <c r="E16" s="518"/>
      <c r="F16" s="518"/>
      <c r="G16" s="519"/>
      <c r="H16" s="517"/>
      <c r="I16" s="518"/>
      <c r="J16" s="518"/>
      <c r="K16" s="519"/>
    </row>
    <row r="17" spans="2:11" ht="17" thickBot="1" x14ac:dyDescent="0.55000000000000004">
      <c r="B17" s="98"/>
      <c r="D17" s="520" t="s">
        <v>378</v>
      </c>
      <c r="E17" s="521"/>
      <c r="F17" s="521"/>
      <c r="G17" s="522"/>
      <c r="H17" s="520" t="s">
        <v>219</v>
      </c>
      <c r="I17" s="521"/>
      <c r="J17" s="521"/>
      <c r="K17" s="522"/>
    </row>
    <row r="18" spans="2:11" x14ac:dyDescent="0.5">
      <c r="B18" s="524" t="s">
        <v>155</v>
      </c>
      <c r="C18" s="170">
        <v>5</v>
      </c>
      <c r="D18" s="514">
        <f>'AE PEST'!C72:G72</f>
        <v>0</v>
      </c>
      <c r="E18" s="515"/>
      <c r="F18" s="515"/>
      <c r="G18" s="516"/>
      <c r="H18" s="514"/>
      <c r="I18" s="515"/>
      <c r="J18" s="515"/>
      <c r="K18" s="516"/>
    </row>
    <row r="19" spans="2:11" x14ac:dyDescent="0.5">
      <c r="B19" s="525"/>
      <c r="C19" s="170">
        <v>6</v>
      </c>
      <c r="D19" s="514">
        <f>'AE PEST'!C73:G73</f>
        <v>0</v>
      </c>
      <c r="E19" s="515"/>
      <c r="F19" s="515"/>
      <c r="G19" s="516"/>
      <c r="H19" s="517"/>
      <c r="I19" s="518"/>
      <c r="J19" s="518"/>
      <c r="K19" s="519"/>
    </row>
    <row r="20" spans="2:11" x14ac:dyDescent="0.5">
      <c r="B20" s="525"/>
      <c r="C20" s="170">
        <v>7</v>
      </c>
      <c r="D20" s="517">
        <f>'PARTES INTERESADAS'!D43:I43</f>
        <v>0</v>
      </c>
      <c r="E20" s="518"/>
      <c r="F20" s="518"/>
      <c r="G20" s="519"/>
      <c r="H20" s="517"/>
      <c r="I20" s="518"/>
      <c r="J20" s="518"/>
      <c r="K20" s="519"/>
    </row>
    <row r="21" spans="2:11" ht="17" thickBot="1" x14ac:dyDescent="0.55000000000000004">
      <c r="B21" s="525"/>
      <c r="C21" s="170">
        <v>8</v>
      </c>
      <c r="D21" s="517">
        <f>'PARTES INTERESADAS'!D44:I44</f>
        <v>0</v>
      </c>
      <c r="E21" s="518"/>
      <c r="F21" s="518"/>
      <c r="G21" s="519"/>
      <c r="H21" s="517"/>
      <c r="I21" s="518"/>
      <c r="J21" s="518"/>
      <c r="K21" s="519"/>
    </row>
    <row r="22" spans="2:11" ht="17" thickBot="1" x14ac:dyDescent="0.55000000000000004">
      <c r="B22" s="98"/>
      <c r="D22" s="520" t="s">
        <v>379</v>
      </c>
      <c r="E22" s="521"/>
      <c r="F22" s="521"/>
      <c r="G22" s="522"/>
      <c r="H22" s="520" t="s">
        <v>220</v>
      </c>
      <c r="I22" s="521"/>
      <c r="J22" s="521"/>
      <c r="K22" s="522"/>
    </row>
    <row r="23" spans="2:11" x14ac:dyDescent="0.5">
      <c r="B23" s="524" t="s">
        <v>152</v>
      </c>
      <c r="C23" s="170">
        <v>9</v>
      </c>
      <c r="D23" s="514">
        <f>AutodiagCadena!C53</f>
        <v>0</v>
      </c>
      <c r="E23" s="515"/>
      <c r="F23" s="515"/>
      <c r="G23" s="516"/>
      <c r="H23" s="514"/>
      <c r="I23" s="515"/>
      <c r="J23" s="515"/>
      <c r="K23" s="516"/>
    </row>
    <row r="24" spans="2:11" x14ac:dyDescent="0.5">
      <c r="B24" s="525"/>
      <c r="C24" s="170">
        <v>10</v>
      </c>
      <c r="D24" s="514">
        <f>AutodiagCadena!C54</f>
        <v>0</v>
      </c>
      <c r="E24" s="515"/>
      <c r="F24" s="515"/>
      <c r="G24" s="516"/>
      <c r="H24" s="517"/>
      <c r="I24" s="518"/>
      <c r="J24" s="518"/>
      <c r="K24" s="519"/>
    </row>
    <row r="25" spans="2:11" x14ac:dyDescent="0.5">
      <c r="B25" s="525"/>
      <c r="C25" s="170">
        <v>11</v>
      </c>
      <c r="D25" s="517">
        <f>'PARTES INTERESADAS'!D33:I33</f>
        <v>0</v>
      </c>
      <c r="E25" s="518"/>
      <c r="F25" s="518"/>
      <c r="G25" s="519"/>
      <c r="H25" s="517"/>
      <c r="I25" s="518"/>
      <c r="J25" s="518"/>
      <c r="K25" s="519"/>
    </row>
    <row r="26" spans="2:11" ht="17" thickBot="1" x14ac:dyDescent="0.55000000000000004">
      <c r="B26" s="526"/>
      <c r="C26" s="170">
        <v>12</v>
      </c>
      <c r="D26" s="517">
        <f>'PARTES INTERESADAS'!D34:I34</f>
        <v>0</v>
      </c>
      <c r="E26" s="518"/>
      <c r="F26" s="518"/>
      <c r="G26" s="519"/>
      <c r="H26" s="517"/>
      <c r="I26" s="518"/>
      <c r="J26" s="518"/>
      <c r="K26" s="519"/>
    </row>
    <row r="27" spans="2:11" ht="17" thickBot="1" x14ac:dyDescent="0.55000000000000004">
      <c r="B27" s="98"/>
      <c r="D27" s="520" t="s">
        <v>380</v>
      </c>
      <c r="E27" s="521"/>
      <c r="F27" s="521"/>
      <c r="G27" s="522"/>
      <c r="H27" s="520" t="s">
        <v>221</v>
      </c>
      <c r="I27" s="521"/>
      <c r="J27" s="521"/>
      <c r="K27" s="522"/>
    </row>
    <row r="28" spans="2:11" x14ac:dyDescent="0.5">
      <c r="B28" s="524" t="s">
        <v>153</v>
      </c>
      <c r="C28" s="170">
        <v>13</v>
      </c>
      <c r="D28" s="514">
        <f>'AE PEST'!C67:G67</f>
        <v>0</v>
      </c>
      <c r="E28" s="515"/>
      <c r="F28" s="515"/>
      <c r="G28" s="516"/>
      <c r="H28" s="514"/>
      <c r="I28" s="515"/>
      <c r="J28" s="515"/>
      <c r="K28" s="516"/>
    </row>
    <row r="29" spans="2:11" x14ac:dyDescent="0.5">
      <c r="B29" s="525"/>
      <c r="C29" s="170">
        <v>14</v>
      </c>
      <c r="D29" s="514">
        <f>'AE PEST'!C68:G68</f>
        <v>0</v>
      </c>
      <c r="E29" s="515"/>
      <c r="F29" s="515"/>
      <c r="G29" s="516"/>
      <c r="H29" s="517"/>
      <c r="I29" s="518"/>
      <c r="J29" s="518"/>
      <c r="K29" s="519"/>
    </row>
    <row r="30" spans="2:11" x14ac:dyDescent="0.5">
      <c r="B30" s="525"/>
      <c r="C30" s="170">
        <v>15</v>
      </c>
      <c r="D30" s="517">
        <f>'PARTES INTERESADAS'!D36:I36</f>
        <v>0</v>
      </c>
      <c r="E30" s="518"/>
      <c r="F30" s="518"/>
      <c r="G30" s="519"/>
      <c r="H30" s="517"/>
      <c r="I30" s="518"/>
      <c r="J30" s="518"/>
      <c r="K30" s="519"/>
    </row>
    <row r="31" spans="2:11" x14ac:dyDescent="0.5">
      <c r="B31" s="525"/>
      <c r="C31" s="170">
        <v>16</v>
      </c>
      <c r="D31" s="517">
        <f>'PARTES INTERESADAS'!D37:I37</f>
        <v>0</v>
      </c>
      <c r="E31" s="518"/>
      <c r="F31" s="518"/>
      <c r="G31" s="519"/>
      <c r="H31" s="517"/>
      <c r="I31" s="518"/>
      <c r="J31" s="518"/>
      <c r="K31" s="519"/>
    </row>
    <row r="32" spans="2:11" x14ac:dyDescent="0.5">
      <c r="D32" s="137"/>
      <c r="E32" s="137"/>
      <c r="F32" s="137"/>
      <c r="G32" s="137"/>
    </row>
  </sheetData>
  <mergeCells count="47">
    <mergeCell ref="D17:G17"/>
    <mergeCell ref="D18:G18"/>
    <mergeCell ref="H27:K27"/>
    <mergeCell ref="B28:B31"/>
    <mergeCell ref="H28:K28"/>
    <mergeCell ref="H29:K29"/>
    <mergeCell ref="H30:K30"/>
    <mergeCell ref="H31:K31"/>
    <mergeCell ref="B23:B26"/>
    <mergeCell ref="H23:K23"/>
    <mergeCell ref="H24:K24"/>
    <mergeCell ref="H25:K25"/>
    <mergeCell ref="H26:K26"/>
    <mergeCell ref="B18:B21"/>
    <mergeCell ref="H17:K17"/>
    <mergeCell ref="H22:K22"/>
    <mergeCell ref="H18:K18"/>
    <mergeCell ref="H19:K19"/>
    <mergeCell ref="H20:K20"/>
    <mergeCell ref="H21:K21"/>
    <mergeCell ref="H12:K12"/>
    <mergeCell ref="H13:K13"/>
    <mergeCell ref="H14:K14"/>
    <mergeCell ref="H15:K15"/>
    <mergeCell ref="H16:K16"/>
    <mergeCell ref="B4:K4"/>
    <mergeCell ref="B9:K10"/>
    <mergeCell ref="B5:K8"/>
    <mergeCell ref="D12:G12"/>
    <mergeCell ref="D13:G13"/>
    <mergeCell ref="B13:B16"/>
    <mergeCell ref="D14:G14"/>
    <mergeCell ref="D15:G15"/>
    <mergeCell ref="D16:G16"/>
    <mergeCell ref="D19:G19"/>
    <mergeCell ref="D20:G20"/>
    <mergeCell ref="D21:G21"/>
    <mergeCell ref="D22:G22"/>
    <mergeCell ref="D23:G23"/>
    <mergeCell ref="D29:G29"/>
    <mergeCell ref="D30:G30"/>
    <mergeCell ref="D31:G31"/>
    <mergeCell ref="D24:G24"/>
    <mergeCell ref="D25:G25"/>
    <mergeCell ref="D26:G26"/>
    <mergeCell ref="D27:G27"/>
    <mergeCell ref="D28:G28"/>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2:K107"/>
  <sheetViews>
    <sheetView showGridLines="0" showRowColHeaders="0" zoomScale="115" zoomScaleNormal="115" workbookViewId="0"/>
  </sheetViews>
  <sheetFormatPr baseColWidth="10" defaultColWidth="11" defaultRowHeight="16.5" x14ac:dyDescent="0.5"/>
  <cols>
    <col min="1" max="1" width="5" style="116" customWidth="1"/>
    <col min="2" max="2" width="27.26953125" style="116" customWidth="1"/>
    <col min="3" max="3" width="11.453125" style="116" customWidth="1"/>
    <col min="4" max="4" width="10.36328125" style="116" customWidth="1"/>
    <col min="5" max="5" width="11.26953125" style="116" bestFit="1" customWidth="1"/>
    <col min="6" max="8" width="11" style="116"/>
    <col min="9" max="11" width="13.36328125" style="116" customWidth="1"/>
    <col min="12" max="16384" width="11" style="116"/>
  </cols>
  <sheetData>
    <row r="2" spans="2:7" ht="27.5" x14ac:dyDescent="0.8">
      <c r="B2" s="129"/>
    </row>
    <row r="4" spans="2:7" ht="27" customHeight="1" x14ac:dyDescent="0.5">
      <c r="B4" s="260" t="s">
        <v>241</v>
      </c>
      <c r="C4" s="260"/>
      <c r="D4" s="260"/>
      <c r="E4" s="260"/>
      <c r="F4" s="260"/>
      <c r="G4" s="260"/>
    </row>
    <row r="5" spans="2:7" s="4" customFormat="1" ht="18.75" customHeight="1" x14ac:dyDescent="0.5">
      <c r="B5" s="177" t="s">
        <v>182</v>
      </c>
    </row>
    <row r="6" spans="2:7" s="4" customFormat="1" ht="18.75" customHeight="1" x14ac:dyDescent="0.5"/>
    <row r="10" spans="2:7" ht="19" x14ac:dyDescent="0.5">
      <c r="B10" s="564" t="s">
        <v>175</v>
      </c>
      <c r="C10" s="564"/>
      <c r="D10" s="564"/>
      <c r="E10" s="564"/>
      <c r="F10" s="564"/>
      <c r="G10" s="564"/>
    </row>
    <row r="12" spans="2:7" x14ac:dyDescent="0.5">
      <c r="B12" s="133" t="s">
        <v>176</v>
      </c>
      <c r="C12" s="565"/>
      <c r="D12" s="565"/>
      <c r="E12" s="565"/>
      <c r="F12" s="565"/>
      <c r="G12" s="565"/>
    </row>
    <row r="13" spans="2:7" s="9" customFormat="1" x14ac:dyDescent="0.5">
      <c r="B13" s="117"/>
      <c r="C13" s="118"/>
      <c r="D13" s="119"/>
      <c r="E13" s="119"/>
      <c r="F13" s="119"/>
      <c r="G13" s="119"/>
    </row>
    <row r="14" spans="2:7" s="9" customFormat="1" x14ac:dyDescent="0.5">
      <c r="B14" s="133" t="s">
        <v>177</v>
      </c>
      <c r="C14" s="566"/>
      <c r="D14" s="565"/>
      <c r="E14" s="565"/>
      <c r="F14" s="565"/>
      <c r="G14" s="565"/>
    </row>
    <row r="15" spans="2:7" s="9" customFormat="1" x14ac:dyDescent="0.5">
      <c r="B15" s="117"/>
      <c r="C15" s="118"/>
      <c r="D15" s="119"/>
      <c r="E15" s="119"/>
      <c r="F15" s="119"/>
      <c r="G15" s="119"/>
    </row>
    <row r="16" spans="2:7" s="9" customFormat="1" ht="17" thickBot="1" x14ac:dyDescent="0.55000000000000004">
      <c r="B16" s="133" t="s">
        <v>293</v>
      </c>
      <c r="C16" s="565"/>
      <c r="D16" s="565"/>
      <c r="E16" s="565"/>
      <c r="F16" s="565"/>
      <c r="G16" s="565"/>
    </row>
    <row r="17" spans="2:9" ht="17" customHeight="1" thickTop="1" x14ac:dyDescent="0.5">
      <c r="B17" s="166" t="s">
        <v>178</v>
      </c>
      <c r="C17" s="590" t="str">
        <f>IF(Misión!B38="","",Misión!B38)</f>
        <v/>
      </c>
      <c r="D17" s="591"/>
      <c r="E17" s="591"/>
      <c r="F17" s="591"/>
      <c r="G17" s="591"/>
      <c r="H17" s="592"/>
    </row>
    <row r="18" spans="2:9" s="9" customFormat="1" x14ac:dyDescent="0.5">
      <c r="B18" s="120"/>
      <c r="C18" s="593"/>
      <c r="D18" s="594"/>
      <c r="E18" s="594"/>
      <c r="F18" s="594"/>
      <c r="G18" s="594"/>
      <c r="H18" s="595"/>
    </row>
    <row r="19" spans="2:9" s="9" customFormat="1" x14ac:dyDescent="0.5">
      <c r="B19" s="120"/>
      <c r="C19" s="593"/>
      <c r="D19" s="594"/>
      <c r="E19" s="594"/>
      <c r="F19" s="594"/>
      <c r="G19" s="594"/>
      <c r="H19" s="595"/>
      <c r="I19" s="8"/>
    </row>
    <row r="20" spans="2:9" s="9" customFormat="1" x14ac:dyDescent="0.5">
      <c r="B20" s="120"/>
      <c r="C20" s="593"/>
      <c r="D20" s="594"/>
      <c r="E20" s="594"/>
      <c r="F20" s="594"/>
      <c r="G20" s="594"/>
      <c r="H20" s="595"/>
      <c r="I20" s="116"/>
    </row>
    <row r="21" spans="2:9" s="9" customFormat="1" x14ac:dyDescent="0.5">
      <c r="B21" s="120"/>
      <c r="C21" s="593"/>
      <c r="D21" s="594"/>
      <c r="E21" s="594"/>
      <c r="F21" s="594"/>
      <c r="G21" s="594"/>
      <c r="H21" s="595"/>
    </row>
    <row r="22" spans="2:9" ht="17" thickBot="1" x14ac:dyDescent="0.55000000000000004">
      <c r="C22" s="596"/>
      <c r="D22" s="597"/>
      <c r="E22" s="597"/>
      <c r="F22" s="597"/>
      <c r="G22" s="597"/>
      <c r="H22" s="598"/>
    </row>
    <row r="23" spans="2:9" ht="17.5" thickTop="1" thickBot="1" x14ac:dyDescent="0.55000000000000004">
      <c r="E23" s="130"/>
      <c r="F23" s="122"/>
    </row>
    <row r="24" spans="2:9" ht="17" thickTop="1" x14ac:dyDescent="0.5">
      <c r="B24" s="166" t="s">
        <v>179</v>
      </c>
      <c r="C24" s="590" t="str">
        <f>IF(Visión!B27="","",Visión!B27)</f>
        <v/>
      </c>
      <c r="D24" s="591"/>
      <c r="E24" s="591"/>
      <c r="F24" s="591"/>
      <c r="G24" s="591"/>
      <c r="H24" s="592"/>
    </row>
    <row r="25" spans="2:9" x14ac:dyDescent="0.5">
      <c r="C25" s="593"/>
      <c r="D25" s="594"/>
      <c r="E25" s="594"/>
      <c r="F25" s="594"/>
      <c r="G25" s="594"/>
      <c r="H25" s="595"/>
    </row>
    <row r="26" spans="2:9" x14ac:dyDescent="0.5">
      <c r="C26" s="593"/>
      <c r="D26" s="594"/>
      <c r="E26" s="594"/>
      <c r="F26" s="594"/>
      <c r="G26" s="594"/>
      <c r="H26" s="595"/>
    </row>
    <row r="27" spans="2:9" x14ac:dyDescent="0.5">
      <c r="C27" s="593"/>
      <c r="D27" s="594"/>
      <c r="E27" s="594"/>
      <c r="F27" s="594"/>
      <c r="G27" s="594"/>
      <c r="H27" s="595"/>
    </row>
    <row r="28" spans="2:9" x14ac:dyDescent="0.5">
      <c r="C28" s="593"/>
      <c r="D28" s="594"/>
      <c r="E28" s="594"/>
      <c r="F28" s="594"/>
      <c r="G28" s="594"/>
      <c r="H28" s="595"/>
    </row>
    <row r="29" spans="2:9" s="9" customFormat="1" ht="17" thickBot="1" x14ac:dyDescent="0.55000000000000004">
      <c r="B29" s="120"/>
      <c r="C29" s="596"/>
      <c r="D29" s="597"/>
      <c r="E29" s="597"/>
      <c r="F29" s="597"/>
      <c r="G29" s="597"/>
      <c r="H29" s="598"/>
    </row>
    <row r="30" spans="2:9" s="9" customFormat="1" ht="17.5" thickTop="1" thickBot="1" x14ac:dyDescent="0.55000000000000004">
      <c r="B30" s="126"/>
      <c r="C30" s="131"/>
      <c r="D30" s="131"/>
      <c r="E30" s="131"/>
      <c r="F30" s="131"/>
      <c r="G30" s="131"/>
      <c r="H30" s="131"/>
    </row>
    <row r="31" spans="2:9" ht="17.5" thickTop="1" thickBot="1" x14ac:dyDescent="0.55000000000000004">
      <c r="B31" s="166" t="s">
        <v>180</v>
      </c>
      <c r="C31" s="575" t="str">
        <f>IF(Valores!B33="","",Valores!B33)</f>
        <v/>
      </c>
      <c r="D31" s="576"/>
      <c r="E31" s="576"/>
      <c r="F31" s="576"/>
      <c r="G31" s="576"/>
      <c r="H31" s="577"/>
    </row>
    <row r="32" spans="2:9" ht="17.5" thickTop="1" thickBot="1" x14ac:dyDescent="0.55000000000000004">
      <c r="C32" s="575" t="str">
        <f>IF(Valores!B34="","",Valores!B34)</f>
        <v/>
      </c>
      <c r="D32" s="576"/>
      <c r="E32" s="576"/>
      <c r="F32" s="576"/>
      <c r="G32" s="576"/>
      <c r="H32" s="577"/>
    </row>
    <row r="33" spans="2:11" ht="17.5" thickTop="1" thickBot="1" x14ac:dyDescent="0.55000000000000004">
      <c r="C33" s="575" t="str">
        <f>IF(Valores!B35="","",Valores!B35)</f>
        <v/>
      </c>
      <c r="D33" s="576"/>
      <c r="E33" s="576"/>
      <c r="F33" s="576"/>
      <c r="G33" s="576"/>
      <c r="H33" s="577"/>
    </row>
    <row r="34" spans="2:11" ht="17.5" thickTop="1" thickBot="1" x14ac:dyDescent="0.55000000000000004">
      <c r="C34" s="575" t="str">
        <f>IF(Valores!B36="","",Valores!B36)</f>
        <v/>
      </c>
      <c r="D34" s="576"/>
      <c r="E34" s="576"/>
      <c r="F34" s="576"/>
      <c r="G34" s="576"/>
      <c r="H34" s="577"/>
    </row>
    <row r="35" spans="2:11" ht="17.5" thickTop="1" thickBot="1" x14ac:dyDescent="0.55000000000000004">
      <c r="C35" s="575" t="str">
        <f>IF(Valores!B37="","",Valores!B37)</f>
        <v/>
      </c>
      <c r="D35" s="576"/>
      <c r="E35" s="576"/>
      <c r="F35" s="576"/>
      <c r="G35" s="576"/>
      <c r="H35" s="577"/>
    </row>
    <row r="36" spans="2:11" ht="17.5" thickTop="1" thickBot="1" x14ac:dyDescent="0.55000000000000004">
      <c r="C36" s="578" t="str">
        <f>IF(Valores!B38="","",Valores!B38)</f>
        <v/>
      </c>
      <c r="D36" s="579"/>
      <c r="E36" s="579"/>
      <c r="F36" s="579"/>
      <c r="G36" s="579"/>
      <c r="H36" s="580"/>
    </row>
    <row r="37" spans="2:11" ht="17.5" thickTop="1" thickBot="1" x14ac:dyDescent="0.55000000000000004">
      <c r="C37" s="134"/>
      <c r="D37" s="135"/>
      <c r="E37" s="135"/>
      <c r="F37" s="135"/>
      <c r="G37" s="135"/>
      <c r="H37" s="135"/>
    </row>
    <row r="38" spans="2:11" s="165" customFormat="1" ht="14.5" thickTop="1" x14ac:dyDescent="0.3">
      <c r="B38" s="166" t="s">
        <v>181</v>
      </c>
      <c r="C38" s="581" t="str">
        <f>IF('OBJETIVOS ESTRATÉGICOS Y UEN'!B71="","",'OBJETIVOS ESTRATÉGICOS Y UEN'!B71)</f>
        <v/>
      </c>
      <c r="D38" s="582"/>
      <c r="E38" s="582"/>
      <c r="F38" s="582"/>
      <c r="G38" s="582"/>
      <c r="H38" s="583"/>
    </row>
    <row r="39" spans="2:11" x14ac:dyDescent="0.5">
      <c r="C39" s="584"/>
      <c r="D39" s="585"/>
      <c r="E39" s="585"/>
      <c r="F39" s="585"/>
      <c r="G39" s="585"/>
      <c r="H39" s="586"/>
    </row>
    <row r="40" spans="2:11" x14ac:dyDescent="0.5">
      <c r="C40" s="584"/>
      <c r="D40" s="585"/>
      <c r="E40" s="585"/>
      <c r="F40" s="585"/>
      <c r="G40" s="585"/>
      <c r="H40" s="586"/>
    </row>
    <row r="41" spans="2:11" x14ac:dyDescent="0.5">
      <c r="C41" s="584"/>
      <c r="D41" s="585"/>
      <c r="E41" s="585"/>
      <c r="F41" s="585"/>
      <c r="G41" s="585"/>
      <c r="H41" s="586"/>
    </row>
    <row r="42" spans="2:11" x14ac:dyDescent="0.5">
      <c r="C42" s="584"/>
      <c r="D42" s="585"/>
      <c r="E42" s="585"/>
      <c r="F42" s="585"/>
      <c r="G42" s="585"/>
      <c r="H42" s="586"/>
    </row>
    <row r="43" spans="2:11" ht="17" thickBot="1" x14ac:dyDescent="0.55000000000000004">
      <c r="C43" s="587"/>
      <c r="D43" s="588"/>
      <c r="E43" s="588"/>
      <c r="F43" s="588"/>
      <c r="G43" s="588"/>
      <c r="H43" s="589"/>
    </row>
    <row r="44" spans="2:11" ht="17" thickTop="1" x14ac:dyDescent="0.5">
      <c r="C44" s="122"/>
    </row>
    <row r="45" spans="2:11" s="165" customFormat="1" ht="14.5" thickBot="1" x14ac:dyDescent="0.35">
      <c r="B45" s="166" t="s">
        <v>208</v>
      </c>
      <c r="C45" s="136"/>
      <c r="D45" s="136"/>
      <c r="E45" s="136"/>
      <c r="F45" s="136"/>
      <c r="G45" s="121"/>
    </row>
    <row r="46" spans="2:11" ht="17.5" thickTop="1" thickBot="1" x14ac:dyDescent="0.55000000000000004">
      <c r="B46" s="571" t="s">
        <v>299</v>
      </c>
      <c r="C46" s="572"/>
      <c r="D46" s="371" t="s">
        <v>210</v>
      </c>
      <c r="E46" s="371"/>
      <c r="F46" s="371" t="s">
        <v>209</v>
      </c>
      <c r="G46" s="371"/>
      <c r="H46" s="371"/>
      <c r="I46" s="371" t="s">
        <v>300</v>
      </c>
      <c r="J46" s="371"/>
      <c r="K46" s="371"/>
    </row>
    <row r="47" spans="2:11" ht="17.5" thickTop="1" thickBot="1" x14ac:dyDescent="0.55000000000000004">
      <c r="B47" s="571"/>
      <c r="C47" s="572"/>
      <c r="D47" s="371"/>
      <c r="E47" s="371"/>
      <c r="F47" s="371"/>
      <c r="G47" s="371"/>
      <c r="H47" s="371"/>
      <c r="I47" s="371"/>
      <c r="J47" s="371"/>
      <c r="K47" s="371"/>
    </row>
    <row r="48" spans="2:11" ht="17.5" customHeight="1" thickTop="1" thickBot="1" x14ac:dyDescent="0.55000000000000004">
      <c r="B48" s="573">
        <f>IF('OBJETIVOS ESTRATÉGICOS Y UEN'!B82="","",'OBJETIVOS ESTRATÉGICOS Y UEN'!B82)</f>
        <v>0</v>
      </c>
      <c r="C48" s="574"/>
      <c r="D48" s="552" t="str">
        <f>IF('OBJETIVOS ESTRATÉGICOS Y UEN'!C82="","",'OBJETIVOS ESTRATÉGICOS Y UEN'!C82)</f>
        <v/>
      </c>
      <c r="E48" s="553"/>
      <c r="F48" s="563" t="str">
        <f>IF('OBJETIVOS ESTRATÉGICOS Y UEN'!E82="","",'OBJETIVOS ESTRATÉGICOS Y UEN'!E82)</f>
        <v/>
      </c>
      <c r="G48" s="563"/>
      <c r="H48" s="563"/>
      <c r="I48" s="557" t="str">
        <f>IF('OBJETIVOS ESTRATÉGICOS Y UEN'!G82="","",'OBJETIVOS ESTRATÉGICOS Y UEN'!G82)</f>
        <v/>
      </c>
      <c r="J48" s="558"/>
      <c r="K48" s="559"/>
    </row>
    <row r="49" spans="2:11" ht="17.5" thickTop="1" thickBot="1" x14ac:dyDescent="0.55000000000000004">
      <c r="B49" s="573"/>
      <c r="C49" s="574"/>
      <c r="D49" s="554"/>
      <c r="E49" s="555"/>
      <c r="F49" s="556" t="str">
        <f>IF('OBJETIVOS ESTRATÉGICOS Y UEN'!E83="","",'OBJETIVOS ESTRATÉGICOS Y UEN'!E83)</f>
        <v/>
      </c>
      <c r="G49" s="556"/>
      <c r="H49" s="556"/>
      <c r="I49" s="560" t="str">
        <f>IF('OBJETIVOS ESTRATÉGICOS Y UEN'!G83="","",'OBJETIVOS ESTRATÉGICOS Y UEN'!G83)</f>
        <v/>
      </c>
      <c r="J49" s="561"/>
      <c r="K49" s="562"/>
    </row>
    <row r="50" spans="2:11" ht="15.5" customHeight="1" thickTop="1" thickBot="1" x14ac:dyDescent="0.55000000000000004">
      <c r="B50" s="573"/>
      <c r="C50" s="574"/>
      <c r="D50" s="554"/>
      <c r="E50" s="555"/>
      <c r="F50" s="556" t="str">
        <f>IF('OBJETIVOS ESTRATÉGICOS Y UEN'!E84="","",'OBJETIVOS ESTRATÉGICOS Y UEN'!E84)</f>
        <v/>
      </c>
      <c r="G50" s="556"/>
      <c r="H50" s="556"/>
      <c r="I50" s="560" t="str">
        <f>IF('OBJETIVOS ESTRATÉGICOS Y UEN'!G84="","",'OBJETIVOS ESTRATÉGICOS Y UEN'!G84)</f>
        <v/>
      </c>
      <c r="J50" s="561"/>
      <c r="K50" s="562"/>
    </row>
    <row r="51" spans="2:11" ht="17.5" customHeight="1" thickTop="1" thickBot="1" x14ac:dyDescent="0.55000000000000004">
      <c r="B51" s="573"/>
      <c r="C51" s="574"/>
      <c r="D51" s="554"/>
      <c r="E51" s="555"/>
      <c r="F51" s="556" t="str">
        <f>IF('OBJETIVOS ESTRATÉGICOS Y UEN'!E85="","",'OBJETIVOS ESTRATÉGICOS Y UEN'!E85)</f>
        <v/>
      </c>
      <c r="G51" s="556"/>
      <c r="H51" s="556"/>
      <c r="I51" s="560" t="str">
        <f>IF('OBJETIVOS ESTRATÉGICOS Y UEN'!G85="","",'OBJETIVOS ESTRATÉGICOS Y UEN'!G85)</f>
        <v/>
      </c>
      <c r="J51" s="561"/>
      <c r="K51" s="562"/>
    </row>
    <row r="52" spans="2:11" ht="17" customHeight="1" thickTop="1" thickBot="1" x14ac:dyDescent="0.55000000000000004">
      <c r="B52" s="573"/>
      <c r="C52" s="574"/>
      <c r="D52" s="546" t="s">
        <v>301</v>
      </c>
      <c r="E52" s="547"/>
      <c r="F52" s="545" t="str">
        <f>IF('OBJETIVOS ESTRATÉGICOS Y UEN'!E86="","",'OBJETIVOS ESTRATÉGICOS Y UEN'!E86)</f>
        <v/>
      </c>
      <c r="G52" s="545"/>
      <c r="H52" s="545"/>
      <c r="I52" s="532" t="str">
        <f>IF('OBJETIVOS ESTRATÉGICOS Y UEN'!G86="","",'OBJETIVOS ESTRATÉGICOS Y UEN'!G86)</f>
        <v/>
      </c>
      <c r="J52" s="533"/>
      <c r="K52" s="534"/>
    </row>
    <row r="53" spans="2:11" ht="17.5" customHeight="1" thickTop="1" thickBot="1" x14ac:dyDescent="0.55000000000000004">
      <c r="B53" s="573"/>
      <c r="C53" s="574"/>
      <c r="D53" s="548"/>
      <c r="E53" s="549"/>
      <c r="F53" s="545"/>
      <c r="G53" s="545"/>
      <c r="H53" s="545"/>
      <c r="I53" s="532" t="str">
        <f>IF('OBJETIVOS ESTRATÉGICOS Y UEN'!G87="","",'OBJETIVOS ESTRATÉGICOS Y UEN'!G87)</f>
        <v/>
      </c>
      <c r="J53" s="533"/>
      <c r="K53" s="534"/>
    </row>
    <row r="54" spans="2:11" ht="17.5" customHeight="1" thickTop="1" thickBot="1" x14ac:dyDescent="0.55000000000000004">
      <c r="B54" s="573"/>
      <c r="C54" s="574"/>
      <c r="D54" s="548"/>
      <c r="E54" s="549"/>
      <c r="F54" s="545"/>
      <c r="G54" s="545"/>
      <c r="H54" s="545"/>
      <c r="I54" s="532" t="str">
        <f>IF('OBJETIVOS ESTRATÉGICOS Y UEN'!G88="","",'OBJETIVOS ESTRATÉGICOS Y UEN'!G88)</f>
        <v/>
      </c>
      <c r="J54" s="533"/>
      <c r="K54" s="534"/>
    </row>
    <row r="55" spans="2:11" ht="13.5" customHeight="1" thickTop="1" thickBot="1" x14ac:dyDescent="0.55000000000000004">
      <c r="B55" s="573"/>
      <c r="C55" s="574"/>
      <c r="D55" s="548"/>
      <c r="E55" s="549"/>
      <c r="F55" s="545" t="str">
        <f>IF('OBJETIVOS ESTRATÉGICOS Y UEN'!E89="","",'OBJETIVOS ESTRATÉGICOS Y UEN'!E89)</f>
        <v/>
      </c>
      <c r="G55" s="545"/>
      <c r="H55" s="568"/>
      <c r="I55" s="532" t="str">
        <f>IF('OBJETIVOS ESTRATÉGICOS Y UEN'!G89="","",'OBJETIVOS ESTRATÉGICOS Y UEN'!G89)</f>
        <v/>
      </c>
      <c r="J55" s="533"/>
      <c r="K55" s="534"/>
    </row>
    <row r="56" spans="2:11" ht="13.5" customHeight="1" thickTop="1" thickBot="1" x14ac:dyDescent="0.55000000000000004">
      <c r="B56" s="573"/>
      <c r="C56" s="574"/>
      <c r="D56" s="548"/>
      <c r="E56" s="549"/>
      <c r="F56" s="545"/>
      <c r="G56" s="545"/>
      <c r="H56" s="568"/>
      <c r="I56" s="532" t="str">
        <f>IF('OBJETIVOS ESTRATÉGICOS Y UEN'!G90="","",'OBJETIVOS ESTRATÉGICOS Y UEN'!G90)</f>
        <v/>
      </c>
      <c r="J56" s="533"/>
      <c r="K56" s="534"/>
    </row>
    <row r="57" spans="2:11" ht="17.5" customHeight="1" thickTop="1" thickBot="1" x14ac:dyDescent="0.55000000000000004">
      <c r="B57" s="573"/>
      <c r="C57" s="574"/>
      <c r="D57" s="550"/>
      <c r="E57" s="551"/>
      <c r="F57" s="545"/>
      <c r="G57" s="545"/>
      <c r="H57" s="568"/>
      <c r="I57" s="532" t="str">
        <f>IF('OBJETIVOS ESTRATÉGICOS Y UEN'!G91="","",'OBJETIVOS ESTRATÉGICOS Y UEN'!G91)</f>
        <v/>
      </c>
      <c r="J57" s="533"/>
      <c r="K57" s="534"/>
    </row>
    <row r="58" spans="2:11" ht="17.5" customHeight="1" thickTop="1" thickBot="1" x14ac:dyDescent="0.55000000000000004">
      <c r="B58" s="573"/>
      <c r="C58" s="574"/>
      <c r="D58" s="569" t="str">
        <f>IF('OBJETIVOS ESTRATÉGICOS Y UEN'!C92="","",'OBJETIVOS ESTRATÉGICOS Y UEN'!C92)</f>
        <v/>
      </c>
      <c r="E58" s="569"/>
      <c r="F58" s="570" t="str">
        <f>IF('OBJETIVOS ESTRATÉGICOS Y UEN'!E92="","",'OBJETIVOS ESTRATÉGICOS Y UEN'!E92)</f>
        <v/>
      </c>
      <c r="G58" s="570"/>
      <c r="H58" s="570"/>
      <c r="I58" s="535" t="str">
        <f>IF('OBJETIVOS ESTRATÉGICOS Y UEN'!G92="","",'OBJETIVOS ESTRATÉGICOS Y UEN'!G92)</f>
        <v/>
      </c>
      <c r="J58" s="535"/>
      <c r="K58" s="535"/>
    </row>
    <row r="59" spans="2:11" ht="17.5" thickTop="1" thickBot="1" x14ac:dyDescent="0.55000000000000004">
      <c r="B59" s="573"/>
      <c r="C59" s="574"/>
      <c r="D59" s="569"/>
      <c r="E59" s="569"/>
      <c r="F59" s="570" t="str">
        <f>IF('OBJETIVOS ESTRATÉGICOS Y UEN'!E93="","",'OBJETIVOS ESTRATÉGICOS Y UEN'!E93)</f>
        <v/>
      </c>
      <c r="G59" s="570"/>
      <c r="H59" s="570"/>
      <c r="I59" s="529" t="str">
        <f>IF('OBJETIVOS ESTRATÉGICOS Y UEN'!G93="","",'OBJETIVOS ESTRATÉGICOS Y UEN'!G93)</f>
        <v/>
      </c>
      <c r="J59" s="530"/>
      <c r="K59" s="531"/>
    </row>
    <row r="60" spans="2:11" ht="17.5" customHeight="1" thickTop="1" thickBot="1" x14ac:dyDescent="0.55000000000000004">
      <c r="B60" s="573"/>
      <c r="C60" s="574"/>
      <c r="D60" s="569"/>
      <c r="E60" s="569"/>
      <c r="F60" s="570"/>
      <c r="G60" s="570"/>
      <c r="H60" s="570"/>
      <c r="I60" s="529" t="str">
        <f>IF('OBJETIVOS ESTRATÉGICOS Y UEN'!G94="","",'OBJETIVOS ESTRATÉGICOS Y UEN'!G94)</f>
        <v/>
      </c>
      <c r="J60" s="530"/>
      <c r="K60" s="531"/>
    </row>
    <row r="61" spans="2:11" ht="18.75" customHeight="1" thickTop="1" x14ac:dyDescent="0.5">
      <c r="B61" s="567"/>
      <c r="C61" s="567"/>
      <c r="D61" s="567"/>
      <c r="E61" s="567"/>
      <c r="F61" s="567"/>
      <c r="G61" s="110"/>
    </row>
    <row r="62" spans="2:11" s="165" customFormat="1" ht="14" x14ac:dyDescent="0.3">
      <c r="B62" s="166" t="s">
        <v>239</v>
      </c>
      <c r="C62" s="167"/>
      <c r="D62" s="167"/>
      <c r="E62" s="167"/>
      <c r="F62" s="167"/>
      <c r="G62" s="121"/>
    </row>
    <row r="63" spans="2:11" x14ac:dyDescent="0.5">
      <c r="C63" s="539" t="s">
        <v>54</v>
      </c>
      <c r="D63" s="542">
        <f>'MATRIZ CAME'!D13:G13</f>
        <v>0</v>
      </c>
      <c r="E63" s="543"/>
      <c r="F63" s="543"/>
      <c r="G63" s="543"/>
      <c r="H63" s="544"/>
    </row>
    <row r="64" spans="2:11" x14ac:dyDescent="0.5">
      <c r="C64" s="540"/>
      <c r="D64" s="542">
        <f>'MATRIZ CAME'!D14:G14</f>
        <v>0</v>
      </c>
      <c r="E64" s="543"/>
      <c r="F64" s="543"/>
      <c r="G64" s="543"/>
      <c r="H64" s="544"/>
    </row>
    <row r="65" spans="2:10" x14ac:dyDescent="0.5">
      <c r="C65" s="540"/>
      <c r="D65" s="542">
        <f>'MATRIZ CAME'!D15:G15</f>
        <v>0</v>
      </c>
      <c r="E65" s="543"/>
      <c r="F65" s="543"/>
      <c r="G65" s="543"/>
      <c r="H65" s="544"/>
    </row>
    <row r="66" spans="2:10" x14ac:dyDescent="0.5">
      <c r="C66" s="541"/>
      <c r="D66" s="542">
        <f>'MATRIZ CAME'!D16:G16</f>
        <v>0</v>
      </c>
      <c r="E66" s="543"/>
      <c r="F66" s="543"/>
      <c r="G66" s="543"/>
      <c r="H66" s="544"/>
    </row>
    <row r="67" spans="2:10" x14ac:dyDescent="0.5">
      <c r="C67" s="606" t="s">
        <v>64</v>
      </c>
      <c r="D67" s="609">
        <f>'MATRIZ CAME'!D18:G18</f>
        <v>0</v>
      </c>
      <c r="E67" s="610"/>
      <c r="F67" s="610"/>
      <c r="G67" s="610"/>
      <c r="H67" s="610"/>
    </row>
    <row r="68" spans="2:10" x14ac:dyDescent="0.5">
      <c r="C68" s="607"/>
      <c r="D68" s="609">
        <f>'MATRIZ CAME'!D19:G19</f>
        <v>0</v>
      </c>
      <c r="E68" s="610"/>
      <c r="F68" s="610"/>
      <c r="G68" s="610"/>
      <c r="H68" s="610"/>
    </row>
    <row r="69" spans="2:10" x14ac:dyDescent="0.5">
      <c r="C69" s="607"/>
      <c r="D69" s="609">
        <f>'MATRIZ CAME'!D20:G20</f>
        <v>0</v>
      </c>
      <c r="E69" s="610"/>
      <c r="F69" s="610"/>
      <c r="G69" s="610"/>
      <c r="H69" s="610"/>
    </row>
    <row r="70" spans="2:10" x14ac:dyDescent="0.5">
      <c r="C70" s="608"/>
      <c r="D70" s="609">
        <f>'MATRIZ CAME'!D21:G21</f>
        <v>0</v>
      </c>
      <c r="E70" s="610"/>
      <c r="F70" s="610"/>
      <c r="G70" s="610"/>
      <c r="H70" s="610"/>
    </row>
    <row r="71" spans="2:10" x14ac:dyDescent="0.5">
      <c r="C71" s="611" t="s">
        <v>53</v>
      </c>
      <c r="D71" s="536">
        <f>'MATRIZ CAME'!D23:G23</f>
        <v>0</v>
      </c>
      <c r="E71" s="537"/>
      <c r="F71" s="537"/>
      <c r="G71" s="537"/>
      <c r="H71" s="538"/>
    </row>
    <row r="72" spans="2:10" x14ac:dyDescent="0.5">
      <c r="C72" s="612"/>
      <c r="D72" s="536">
        <f>'MATRIZ CAME'!D24:G24</f>
        <v>0</v>
      </c>
      <c r="E72" s="537"/>
      <c r="F72" s="537"/>
      <c r="G72" s="537"/>
      <c r="H72" s="538"/>
    </row>
    <row r="73" spans="2:10" x14ac:dyDescent="0.5">
      <c r="C73" s="612"/>
      <c r="D73" s="536">
        <f>'MATRIZ CAME'!D25:G25</f>
        <v>0</v>
      </c>
      <c r="E73" s="537"/>
      <c r="F73" s="537"/>
      <c r="G73" s="537"/>
      <c r="H73" s="538"/>
    </row>
    <row r="74" spans="2:10" x14ac:dyDescent="0.5">
      <c r="C74" s="613"/>
      <c r="D74" s="536">
        <f>'MATRIZ CAME'!D26:G26</f>
        <v>0</v>
      </c>
      <c r="E74" s="537"/>
      <c r="F74" s="537"/>
      <c r="G74" s="537"/>
      <c r="H74" s="538"/>
    </row>
    <row r="75" spans="2:10" x14ac:dyDescent="0.5">
      <c r="C75" s="527" t="s">
        <v>63</v>
      </c>
      <c r="D75" s="603">
        <f>'MATRIZ CAME'!D28:G28</f>
        <v>0</v>
      </c>
      <c r="E75" s="604"/>
      <c r="F75" s="604"/>
      <c r="G75" s="604"/>
      <c r="H75" s="605"/>
    </row>
    <row r="76" spans="2:10" x14ac:dyDescent="0.5">
      <c r="C76" s="528"/>
      <c r="D76" s="603">
        <f>'MATRIZ CAME'!D29:G29</f>
        <v>0</v>
      </c>
      <c r="E76" s="604"/>
      <c r="F76" s="604"/>
      <c r="G76" s="604"/>
      <c r="H76" s="605"/>
    </row>
    <row r="77" spans="2:10" x14ac:dyDescent="0.5">
      <c r="C77" s="528"/>
      <c r="D77" s="603">
        <f>'MATRIZ CAME'!D30:G30</f>
        <v>0</v>
      </c>
      <c r="E77" s="604"/>
      <c r="F77" s="604"/>
      <c r="G77" s="604"/>
      <c r="H77" s="605"/>
    </row>
    <row r="78" spans="2:10" x14ac:dyDescent="0.5">
      <c r="C78" s="528"/>
      <c r="D78" s="603">
        <f>'MATRIZ CAME'!D31:G31</f>
        <v>0</v>
      </c>
      <c r="E78" s="604"/>
      <c r="F78" s="604"/>
      <c r="G78" s="604"/>
      <c r="H78" s="605"/>
    </row>
    <row r="79" spans="2:10" ht="17" thickBot="1" x14ac:dyDescent="0.55000000000000004">
      <c r="D79" s="122"/>
    </row>
    <row r="80" spans="2:10" s="165" customFormat="1" ht="17.5" thickTop="1" thickBot="1" x14ac:dyDescent="0.55000000000000004">
      <c r="B80" s="164" t="s">
        <v>240</v>
      </c>
      <c r="C80" s="614" t="s">
        <v>245</v>
      </c>
      <c r="D80" s="614"/>
      <c r="E80" s="614"/>
      <c r="F80" s="614"/>
      <c r="G80" s="614"/>
      <c r="H80" s="614"/>
      <c r="I80" s="190" t="s">
        <v>365</v>
      </c>
      <c r="J80" s="190" t="s">
        <v>366</v>
      </c>
    </row>
    <row r="81" spans="2:10" ht="19.5" thickTop="1" thickBot="1" x14ac:dyDescent="0.55000000000000004">
      <c r="B81" s="161"/>
      <c r="C81" s="189">
        <v>1</v>
      </c>
      <c r="D81" s="624" t="e">
        <f>'MATRIZ CAME'!H13:K13</f>
        <v>#VALUE!</v>
      </c>
      <c r="E81" s="625"/>
      <c r="F81" s="625"/>
      <c r="G81" s="625"/>
      <c r="H81" s="626"/>
      <c r="I81" s="223"/>
      <c r="J81" s="225"/>
    </row>
    <row r="82" spans="2:10" ht="19.5" thickTop="1" thickBot="1" x14ac:dyDescent="0.55000000000000004">
      <c r="C82" s="162">
        <v>2</v>
      </c>
      <c r="D82" s="624" t="e">
        <f>'MATRIZ CAME'!H14:K14</f>
        <v>#VALUE!</v>
      </c>
      <c r="E82" s="625"/>
      <c r="F82" s="625"/>
      <c r="G82" s="625"/>
      <c r="H82" s="626"/>
      <c r="I82" s="224"/>
      <c r="J82" s="226"/>
    </row>
    <row r="83" spans="2:10" ht="19.5" thickTop="1" thickBot="1" x14ac:dyDescent="0.55000000000000004">
      <c r="C83" s="162">
        <v>3</v>
      </c>
      <c r="D83" s="624" t="e">
        <f>'MATRIZ CAME'!H15:K15</f>
        <v>#VALUE!</v>
      </c>
      <c r="E83" s="625"/>
      <c r="F83" s="625"/>
      <c r="G83" s="625"/>
      <c r="H83" s="626"/>
      <c r="I83" s="224"/>
      <c r="J83" s="226"/>
    </row>
    <row r="84" spans="2:10" ht="19.5" thickTop="1" thickBot="1" x14ac:dyDescent="0.55000000000000004">
      <c r="C84" s="162">
        <v>4</v>
      </c>
      <c r="D84" s="624" t="e">
        <f>'MATRIZ CAME'!H16:K16</f>
        <v>#VALUE!</v>
      </c>
      <c r="E84" s="625"/>
      <c r="F84" s="625"/>
      <c r="G84" s="625"/>
      <c r="H84" s="626"/>
      <c r="I84" s="224"/>
      <c r="J84" s="226"/>
    </row>
    <row r="85" spans="2:10" ht="19.5" thickTop="1" thickBot="1" x14ac:dyDescent="0.55000000000000004">
      <c r="C85" s="162">
        <v>5</v>
      </c>
      <c r="D85" s="599" t="e">
        <f>'MATRIZ CAME'!H18:K18</f>
        <v>#VALUE!</v>
      </c>
      <c r="E85" s="600"/>
      <c r="F85" s="600"/>
      <c r="G85" s="600"/>
      <c r="H85" s="601"/>
      <c r="I85" s="224"/>
      <c r="J85" s="226"/>
    </row>
    <row r="86" spans="2:10" ht="19.5" thickTop="1" thickBot="1" x14ac:dyDescent="0.55000000000000004">
      <c r="C86" s="162">
        <v>6</v>
      </c>
      <c r="D86" s="599" t="e">
        <f>'MATRIZ CAME'!H19:K19</f>
        <v>#VALUE!</v>
      </c>
      <c r="E86" s="600"/>
      <c r="F86" s="600"/>
      <c r="G86" s="600"/>
      <c r="H86" s="601"/>
      <c r="I86" s="224"/>
      <c r="J86" s="226"/>
    </row>
    <row r="87" spans="2:10" ht="19.5" thickTop="1" thickBot="1" x14ac:dyDescent="0.55000000000000004">
      <c r="C87" s="162">
        <v>7</v>
      </c>
      <c r="D87" s="599" t="e">
        <f>'MATRIZ CAME'!H20:K20</f>
        <v>#VALUE!</v>
      </c>
      <c r="E87" s="600"/>
      <c r="F87" s="600"/>
      <c r="G87" s="600"/>
      <c r="H87" s="601"/>
      <c r="I87" s="224"/>
      <c r="J87" s="226"/>
    </row>
    <row r="88" spans="2:10" ht="19.5" thickTop="1" thickBot="1" x14ac:dyDescent="0.55000000000000004">
      <c r="C88" s="162">
        <v>8</v>
      </c>
      <c r="D88" s="599" t="e">
        <f>'MATRIZ CAME'!H21:K21</f>
        <v>#VALUE!</v>
      </c>
      <c r="E88" s="600"/>
      <c r="F88" s="600"/>
      <c r="G88" s="600"/>
      <c r="H88" s="601"/>
      <c r="I88" s="224"/>
      <c r="J88" s="226"/>
    </row>
    <row r="89" spans="2:10" ht="19.5" thickTop="1" thickBot="1" x14ac:dyDescent="0.55000000000000004">
      <c r="C89" s="162">
        <v>9</v>
      </c>
      <c r="D89" s="599" t="e">
        <f>'MATRIZ CAME'!H23:K23</f>
        <v>#VALUE!</v>
      </c>
      <c r="E89" s="600"/>
      <c r="F89" s="600"/>
      <c r="G89" s="600"/>
      <c r="H89" s="601"/>
      <c r="I89" s="224"/>
      <c r="J89" s="226"/>
    </row>
    <row r="90" spans="2:10" ht="19.5" thickTop="1" thickBot="1" x14ac:dyDescent="0.55000000000000004">
      <c r="C90" s="162">
        <v>10</v>
      </c>
      <c r="D90" s="599" t="e">
        <f>'MATRIZ CAME'!H24:K24</f>
        <v>#VALUE!</v>
      </c>
      <c r="E90" s="600"/>
      <c r="F90" s="600"/>
      <c r="G90" s="600"/>
      <c r="H90" s="601"/>
      <c r="I90" s="224"/>
      <c r="J90" s="226"/>
    </row>
    <row r="91" spans="2:10" ht="19.5" thickTop="1" thickBot="1" x14ac:dyDescent="0.55000000000000004">
      <c r="C91" s="162">
        <v>11</v>
      </c>
      <c r="D91" s="599" t="e">
        <f>'MATRIZ CAME'!H25:K25</f>
        <v>#VALUE!</v>
      </c>
      <c r="E91" s="600"/>
      <c r="F91" s="600"/>
      <c r="G91" s="600"/>
      <c r="H91" s="601"/>
      <c r="I91" s="224"/>
      <c r="J91" s="226"/>
    </row>
    <row r="92" spans="2:10" ht="19.5" thickTop="1" thickBot="1" x14ac:dyDescent="0.55000000000000004">
      <c r="C92" s="162">
        <v>12</v>
      </c>
      <c r="D92" s="599" t="e">
        <f>'MATRIZ CAME'!H26:K26</f>
        <v>#VALUE!</v>
      </c>
      <c r="E92" s="600"/>
      <c r="F92" s="600"/>
      <c r="G92" s="600"/>
      <c r="H92" s="601"/>
      <c r="I92" s="224"/>
      <c r="J92" s="226"/>
    </row>
    <row r="93" spans="2:10" ht="19.5" thickTop="1" thickBot="1" x14ac:dyDescent="0.55000000000000004">
      <c r="C93" s="162">
        <v>13</v>
      </c>
      <c r="D93" s="599" t="e">
        <f>'MATRIZ CAME'!H28:K28</f>
        <v>#VALUE!</v>
      </c>
      <c r="E93" s="600"/>
      <c r="F93" s="600"/>
      <c r="G93" s="600"/>
      <c r="H93" s="601"/>
      <c r="I93" s="224"/>
      <c r="J93" s="226"/>
    </row>
    <row r="94" spans="2:10" ht="19.5" thickTop="1" thickBot="1" x14ac:dyDescent="0.55000000000000004">
      <c r="C94" s="162">
        <v>14</v>
      </c>
      <c r="D94" s="599" t="e">
        <f>'MATRIZ CAME'!H29:K29</f>
        <v>#VALUE!</v>
      </c>
      <c r="E94" s="600"/>
      <c r="F94" s="600"/>
      <c r="G94" s="600"/>
      <c r="H94" s="601"/>
      <c r="I94" s="224"/>
      <c r="J94" s="226"/>
    </row>
    <row r="95" spans="2:10" ht="19.5" thickTop="1" thickBot="1" x14ac:dyDescent="0.55000000000000004">
      <c r="C95" s="162">
        <v>15</v>
      </c>
      <c r="D95" s="599" t="e">
        <f>'MATRIZ CAME'!H30:K30</f>
        <v>#VALUE!</v>
      </c>
      <c r="E95" s="600"/>
      <c r="F95" s="600"/>
      <c r="G95" s="600"/>
      <c r="H95" s="601"/>
      <c r="I95" s="224"/>
      <c r="J95" s="224"/>
    </row>
    <row r="96" spans="2:10" ht="19.5" thickTop="1" thickBot="1" x14ac:dyDescent="0.55000000000000004">
      <c r="C96" s="162">
        <v>16</v>
      </c>
      <c r="D96" s="599" t="e">
        <f>'MATRIZ CAME'!H31:K31</f>
        <v>#VALUE!</v>
      </c>
      <c r="E96" s="600"/>
      <c r="F96" s="600"/>
      <c r="G96" s="600"/>
      <c r="H96" s="601"/>
      <c r="I96" s="224"/>
      <c r="J96" s="224"/>
    </row>
    <row r="97" spans="2:10" ht="19" thickTop="1" x14ac:dyDescent="0.5">
      <c r="C97" s="187"/>
      <c r="D97" s="188"/>
      <c r="E97" s="188"/>
      <c r="F97" s="188"/>
      <c r="G97" s="188"/>
      <c r="H97" s="188"/>
      <c r="I97" s="227"/>
      <c r="J97" s="227"/>
    </row>
    <row r="98" spans="2:10" x14ac:dyDescent="0.5">
      <c r="C98" s="125"/>
      <c r="D98" s="123"/>
      <c r="E98" s="124"/>
      <c r="F98" s="110"/>
      <c r="G98" s="110"/>
    </row>
    <row r="99" spans="2:10" x14ac:dyDescent="0.5">
      <c r="B99" s="160" t="s">
        <v>242</v>
      </c>
      <c r="C99" s="602" t="s">
        <v>243</v>
      </c>
      <c r="D99" s="400"/>
      <c r="E99" s="400"/>
      <c r="F99" s="400"/>
      <c r="G99" s="400"/>
      <c r="H99" s="400"/>
    </row>
    <row r="100" spans="2:10" ht="17" thickBot="1" x14ac:dyDescent="0.55000000000000004">
      <c r="C100" s="124"/>
      <c r="D100" s="123"/>
      <c r="E100" s="124"/>
      <c r="F100" s="110"/>
      <c r="G100" s="110"/>
    </row>
    <row r="101" spans="2:10" ht="17" thickTop="1" x14ac:dyDescent="0.5">
      <c r="B101" s="163"/>
      <c r="C101" s="615"/>
      <c r="D101" s="616"/>
      <c r="E101" s="616"/>
      <c r="F101" s="616"/>
      <c r="G101" s="616"/>
      <c r="H101" s="617"/>
    </row>
    <row r="102" spans="2:10" x14ac:dyDescent="0.5">
      <c r="C102" s="618"/>
      <c r="D102" s="619"/>
      <c r="E102" s="619"/>
      <c r="F102" s="619"/>
      <c r="G102" s="619"/>
      <c r="H102" s="620"/>
    </row>
    <row r="103" spans="2:10" x14ac:dyDescent="0.5">
      <c r="C103" s="618"/>
      <c r="D103" s="619"/>
      <c r="E103" s="619"/>
      <c r="F103" s="619"/>
      <c r="G103" s="619"/>
      <c r="H103" s="620"/>
    </row>
    <row r="104" spans="2:10" x14ac:dyDescent="0.5">
      <c r="C104" s="618"/>
      <c r="D104" s="619"/>
      <c r="E104" s="619"/>
      <c r="F104" s="619"/>
      <c r="G104" s="619"/>
      <c r="H104" s="620"/>
    </row>
    <row r="105" spans="2:10" x14ac:dyDescent="0.5">
      <c r="C105" s="618"/>
      <c r="D105" s="619"/>
      <c r="E105" s="619"/>
      <c r="F105" s="619"/>
      <c r="G105" s="619"/>
      <c r="H105" s="620"/>
    </row>
    <row r="106" spans="2:10" ht="17" thickBot="1" x14ac:dyDescent="0.55000000000000004">
      <c r="C106" s="621"/>
      <c r="D106" s="622"/>
      <c r="E106" s="622"/>
      <c r="F106" s="622"/>
      <c r="G106" s="622"/>
      <c r="H106" s="623"/>
    </row>
    <row r="107" spans="2:10" ht="17" thickTop="1" x14ac:dyDescent="0.5"/>
  </sheetData>
  <sheetProtection selectLockedCells="1"/>
  <mergeCells count="83">
    <mergeCell ref="C101:H106"/>
    <mergeCell ref="D81:H81"/>
    <mergeCell ref="D82:H82"/>
    <mergeCell ref="D83:H83"/>
    <mergeCell ref="D84:H84"/>
    <mergeCell ref="D85:H85"/>
    <mergeCell ref="D86:H86"/>
    <mergeCell ref="D87:H87"/>
    <mergeCell ref="D88:H88"/>
    <mergeCell ref="D89:H89"/>
    <mergeCell ref="D90:H90"/>
    <mergeCell ref="D91:H91"/>
    <mergeCell ref="D92:H92"/>
    <mergeCell ref="D93:H93"/>
    <mergeCell ref="D94:H94"/>
    <mergeCell ref="D95:H95"/>
    <mergeCell ref="D96:H96"/>
    <mergeCell ref="C99:H99"/>
    <mergeCell ref="C17:H22"/>
    <mergeCell ref="D75:H75"/>
    <mergeCell ref="D76:H76"/>
    <mergeCell ref="D77:H77"/>
    <mergeCell ref="D78:H78"/>
    <mergeCell ref="C67:C70"/>
    <mergeCell ref="D67:H67"/>
    <mergeCell ref="D68:H68"/>
    <mergeCell ref="D69:H69"/>
    <mergeCell ref="D70:H70"/>
    <mergeCell ref="C71:C74"/>
    <mergeCell ref="D71:H71"/>
    <mergeCell ref="C80:H80"/>
    <mergeCell ref="D46:E47"/>
    <mergeCell ref="F46:H47"/>
    <mergeCell ref="C16:G16"/>
    <mergeCell ref="C24:H29"/>
    <mergeCell ref="C31:H31"/>
    <mergeCell ref="C32:H32"/>
    <mergeCell ref="C33:H33"/>
    <mergeCell ref="B4:G4"/>
    <mergeCell ref="B10:G10"/>
    <mergeCell ref="C12:G12"/>
    <mergeCell ref="C14:G14"/>
    <mergeCell ref="B61:F61"/>
    <mergeCell ref="F51:H51"/>
    <mergeCell ref="F55:H57"/>
    <mergeCell ref="D58:E60"/>
    <mergeCell ref="F58:H58"/>
    <mergeCell ref="F59:H60"/>
    <mergeCell ref="B46:C47"/>
    <mergeCell ref="B48:C60"/>
    <mergeCell ref="C34:H34"/>
    <mergeCell ref="C35:H35"/>
    <mergeCell ref="C36:H36"/>
    <mergeCell ref="C38:H43"/>
    <mergeCell ref="F52:H54"/>
    <mergeCell ref="D52:E57"/>
    <mergeCell ref="D48:E51"/>
    <mergeCell ref="F49:H49"/>
    <mergeCell ref="I46:K47"/>
    <mergeCell ref="I48:K48"/>
    <mergeCell ref="I55:K55"/>
    <mergeCell ref="I52:K52"/>
    <mergeCell ref="I54:K54"/>
    <mergeCell ref="I50:K50"/>
    <mergeCell ref="I51:K51"/>
    <mergeCell ref="I49:K49"/>
    <mergeCell ref="I53:K53"/>
    <mergeCell ref="I56:K56"/>
    <mergeCell ref="F48:H48"/>
    <mergeCell ref="F50:H50"/>
    <mergeCell ref="C75:C78"/>
    <mergeCell ref="I60:K60"/>
    <mergeCell ref="I59:K59"/>
    <mergeCell ref="I57:K57"/>
    <mergeCell ref="I58:K58"/>
    <mergeCell ref="D72:H72"/>
    <mergeCell ref="C63:C66"/>
    <mergeCell ref="D63:H63"/>
    <mergeCell ref="D64:H64"/>
    <mergeCell ref="D65:H65"/>
    <mergeCell ref="D66:H66"/>
    <mergeCell ref="D73:H73"/>
    <mergeCell ref="D74:H74"/>
  </mergeCells>
  <pageMargins left="0.7" right="0.7" top="0.75" bottom="0.75" header="0.3" footer="0.3"/>
  <pageSetup paperSize="9" scale="90" orientation="portrait" r:id="rId1"/>
  <rowBreaks count="2" manualBreakCount="2">
    <brk id="44" max="7" man="1"/>
    <brk id="79"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B3:H27"/>
  <sheetViews>
    <sheetView showGridLines="0" showRowColHeaders="0" topLeftCell="A22" workbookViewId="0"/>
  </sheetViews>
  <sheetFormatPr baseColWidth="10" defaultColWidth="11" defaultRowHeight="16.5" x14ac:dyDescent="0.5"/>
  <cols>
    <col min="1" max="1" width="8.6328125" style="98" customWidth="1"/>
    <col min="2" max="2" width="10.90625" style="98" customWidth="1"/>
    <col min="3" max="3" width="9" style="98" customWidth="1"/>
    <col min="4" max="4" width="6.453125" style="98" customWidth="1"/>
    <col min="5" max="5" width="7" style="98" customWidth="1"/>
    <col min="6" max="6" width="13.7265625" style="98" customWidth="1"/>
    <col min="7" max="7" width="16.08984375" style="98" customWidth="1"/>
    <col min="8" max="16384" width="11" style="98"/>
  </cols>
  <sheetData>
    <row r="3" spans="2:7" s="116" customFormat="1" ht="25" x14ac:dyDescent="0.5">
      <c r="B3" s="260" t="s">
        <v>247</v>
      </c>
      <c r="C3" s="260"/>
      <c r="D3" s="260"/>
      <c r="E3" s="260"/>
      <c r="F3" s="260"/>
      <c r="G3" s="260"/>
    </row>
    <row r="5" spans="2:7" x14ac:dyDescent="0.5">
      <c r="B5" s="388" t="s">
        <v>267</v>
      </c>
      <c r="C5" s="388"/>
      <c r="D5" s="388"/>
      <c r="E5" s="388"/>
      <c r="F5" s="388"/>
      <c r="G5" s="388"/>
    </row>
    <row r="6" spans="2:7" x14ac:dyDescent="0.5">
      <c r="B6" s="388"/>
      <c r="C6" s="388"/>
      <c r="D6" s="388"/>
      <c r="E6" s="388"/>
      <c r="F6" s="388"/>
      <c r="G6" s="388"/>
    </row>
    <row r="7" spans="2:7" x14ac:dyDescent="0.5">
      <c r="B7" s="388"/>
      <c r="C7" s="388"/>
      <c r="D7" s="388"/>
      <c r="E7" s="388"/>
      <c r="F7" s="388"/>
      <c r="G7" s="388"/>
    </row>
    <row r="8" spans="2:7" x14ac:dyDescent="0.5">
      <c r="B8" s="175" t="s">
        <v>248</v>
      </c>
      <c r="C8" s="388" t="s">
        <v>249</v>
      </c>
      <c r="D8" s="388"/>
      <c r="E8" s="388"/>
      <c r="F8" s="388"/>
      <c r="G8" s="388"/>
    </row>
    <row r="9" spans="2:7" ht="24.75" customHeight="1" x14ac:dyDescent="0.5">
      <c r="B9" s="175" t="s">
        <v>248</v>
      </c>
      <c r="C9" s="388" t="s">
        <v>250</v>
      </c>
      <c r="D9" s="388"/>
      <c r="E9" s="388"/>
      <c r="F9" s="388"/>
      <c r="G9" s="388"/>
    </row>
    <row r="10" spans="2:7" x14ac:dyDescent="0.5">
      <c r="B10" s="175" t="s">
        <v>248</v>
      </c>
      <c r="C10" s="388" t="s">
        <v>251</v>
      </c>
      <c r="D10" s="388"/>
      <c r="E10" s="388"/>
      <c r="F10" s="388"/>
      <c r="G10" s="388"/>
    </row>
    <row r="11" spans="2:7" x14ac:dyDescent="0.5">
      <c r="B11" s="175" t="s">
        <v>248</v>
      </c>
      <c r="C11" s="388" t="s">
        <v>252</v>
      </c>
      <c r="D11" s="388"/>
      <c r="E11" s="388"/>
      <c r="F11" s="388"/>
      <c r="G11" s="388"/>
    </row>
    <row r="12" spans="2:7" x14ac:dyDescent="0.5">
      <c r="B12" s="173"/>
      <c r="C12" s="173"/>
      <c r="D12" s="173"/>
      <c r="E12" s="173"/>
      <c r="F12" s="173"/>
      <c r="G12" s="173"/>
    </row>
    <row r="13" spans="2:7" x14ac:dyDescent="0.5">
      <c r="B13" s="388" t="s">
        <v>253</v>
      </c>
      <c r="C13" s="388"/>
      <c r="D13" s="388"/>
      <c r="E13" s="388"/>
      <c r="F13" s="388"/>
      <c r="G13" s="627"/>
    </row>
    <row r="14" spans="2:7" x14ac:dyDescent="0.5">
      <c r="B14" s="628" t="s">
        <v>254</v>
      </c>
      <c r="C14" s="629"/>
      <c r="D14" s="629"/>
      <c r="E14" s="629"/>
      <c r="F14" s="629"/>
      <c r="G14" s="629"/>
    </row>
    <row r="15" spans="2:7" x14ac:dyDescent="0.5">
      <c r="B15" s="629"/>
      <c r="C15" s="629"/>
      <c r="D15" s="629"/>
      <c r="E15" s="629"/>
      <c r="F15" s="629"/>
      <c r="G15" s="629"/>
    </row>
    <row r="16" spans="2:7" ht="46.5" customHeight="1" x14ac:dyDescent="0.5">
      <c r="B16" s="629"/>
      <c r="C16" s="629"/>
      <c r="D16" s="629"/>
      <c r="E16" s="629"/>
      <c r="F16" s="629"/>
      <c r="G16" s="629"/>
    </row>
    <row r="18" spans="2:8" x14ac:dyDescent="0.5">
      <c r="B18" s="152" t="s">
        <v>223</v>
      </c>
      <c r="C18" s="152"/>
    </row>
    <row r="19" spans="2:8" x14ac:dyDescent="0.5">
      <c r="B19" s="630" t="s">
        <v>257</v>
      </c>
      <c r="C19" s="630"/>
      <c r="D19" s="630"/>
      <c r="E19" s="630"/>
      <c r="F19" s="630"/>
      <c r="G19" s="630"/>
    </row>
    <row r="20" spans="2:8" x14ac:dyDescent="0.5">
      <c r="B20" s="630"/>
      <c r="C20" s="630"/>
      <c r="D20" s="630"/>
      <c r="E20" s="630"/>
      <c r="F20" s="630"/>
      <c r="G20" s="630"/>
    </row>
    <row r="21" spans="2:8" x14ac:dyDescent="0.5">
      <c r="B21" s="157" t="s">
        <v>225</v>
      </c>
    </row>
    <row r="22" spans="2:8" x14ac:dyDescent="0.5">
      <c r="B22" s="157" t="s">
        <v>226</v>
      </c>
    </row>
    <row r="23" spans="2:8" x14ac:dyDescent="0.5">
      <c r="B23" s="157" t="s">
        <v>227</v>
      </c>
    </row>
    <row r="24" spans="2:8" x14ac:dyDescent="0.5">
      <c r="B24" s="157" t="s">
        <v>228</v>
      </c>
    </row>
    <row r="25" spans="2:8" x14ac:dyDescent="0.5">
      <c r="B25" s="630" t="s">
        <v>255</v>
      </c>
      <c r="C25" s="630"/>
      <c r="D25" s="630"/>
      <c r="E25" s="630"/>
      <c r="F25" s="630"/>
      <c r="G25" s="630"/>
      <c r="H25" s="630"/>
    </row>
    <row r="26" spans="2:8" ht="17.25" customHeight="1" x14ac:dyDescent="0.5">
      <c r="B26" s="174" t="s">
        <v>256</v>
      </c>
      <c r="C26" s="174"/>
      <c r="D26" s="174"/>
      <c r="E26" s="174"/>
      <c r="F26" s="174"/>
      <c r="G26" s="174"/>
      <c r="H26" s="174"/>
    </row>
    <row r="27" spans="2:8" x14ac:dyDescent="0.5">
      <c r="B27" s="174" t="s">
        <v>309</v>
      </c>
      <c r="C27" s="174"/>
      <c r="D27" s="174"/>
      <c r="E27" s="174"/>
      <c r="F27" s="174"/>
      <c r="G27" s="174"/>
      <c r="H27" s="174"/>
    </row>
  </sheetData>
  <mergeCells count="10">
    <mergeCell ref="B13:G13"/>
    <mergeCell ref="B14:G16"/>
    <mergeCell ref="B19:G20"/>
    <mergeCell ref="B25:H25"/>
    <mergeCell ref="B3:G3"/>
    <mergeCell ref="B5:G7"/>
    <mergeCell ref="C8:G8"/>
    <mergeCell ref="C9:G9"/>
    <mergeCell ref="C10:G10"/>
    <mergeCell ref="C11:G11"/>
  </mergeCells>
  <hyperlinks>
    <hyperlink ref="B21" r:id="rId1"/>
    <hyperlink ref="B22" r:id="rId2"/>
    <hyperlink ref="B23" r:id="rId3"/>
    <hyperlink ref="B24" r:id="rId4"/>
  </hyperlinks>
  <pageMargins left="0.7" right="0.7" top="0.75" bottom="0.75" header="0.3" footer="0.3"/>
  <pageSetup paperSize="9" orientation="portrait" verticalDpi="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41"/>
  <sheetViews>
    <sheetView showGridLines="0" workbookViewId="0"/>
  </sheetViews>
  <sheetFormatPr baseColWidth="10" defaultColWidth="11" defaultRowHeight="16.5" x14ac:dyDescent="0.5"/>
  <cols>
    <col min="1" max="1" width="4.90625" style="59" customWidth="1"/>
    <col min="2" max="2" width="9.6328125" style="59" customWidth="1"/>
    <col min="3" max="3" width="10.453125" style="59" customWidth="1"/>
    <col min="4" max="6" width="12.6328125" style="59" customWidth="1"/>
    <col min="7" max="7" width="19.6328125" style="59" customWidth="1"/>
    <col min="8" max="16384" width="11" style="59"/>
  </cols>
  <sheetData>
    <row r="1" spans="2:7" ht="16.5" customHeight="1" x14ac:dyDescent="0.5"/>
    <row r="2" spans="2:7" ht="16.5" customHeight="1" x14ac:dyDescent="0.5">
      <c r="B2" s="59" t="s">
        <v>302</v>
      </c>
      <c r="D2" s="180">
        <v>43806</v>
      </c>
    </row>
    <row r="3" spans="2:7" ht="16.5" customHeight="1" x14ac:dyDescent="0.5"/>
    <row r="5" spans="2:7" ht="20" x14ac:dyDescent="0.5">
      <c r="B5" s="245" t="s">
        <v>231</v>
      </c>
      <c r="C5" s="245"/>
      <c r="D5" s="245"/>
      <c r="E5" s="245"/>
      <c r="F5" s="245"/>
      <c r="G5" s="246"/>
    </row>
    <row r="6" spans="2:7" s="108" customFormat="1" ht="17.25" customHeight="1" x14ac:dyDescent="0.5">
      <c r="B6" s="109"/>
      <c r="C6" s="109"/>
      <c r="D6" s="109"/>
      <c r="E6" s="109"/>
      <c r="F6" s="109"/>
      <c r="G6" s="109"/>
    </row>
    <row r="7" spans="2:7" x14ac:dyDescent="0.5">
      <c r="B7" s="248" t="s">
        <v>229</v>
      </c>
      <c r="C7" s="248"/>
      <c r="D7" s="248"/>
      <c r="E7" s="248"/>
      <c r="F7" s="248"/>
      <c r="G7" s="248"/>
    </row>
    <row r="8" spans="2:7" s="158" customFormat="1" x14ac:dyDescent="0.5">
      <c r="B8" s="249" t="s">
        <v>230</v>
      </c>
      <c r="C8" s="249"/>
      <c r="D8" s="249"/>
      <c r="E8" s="249"/>
      <c r="F8" s="249"/>
      <c r="G8" s="249"/>
    </row>
    <row r="9" spans="2:7" ht="17.25" customHeight="1" x14ac:dyDescent="0.5">
      <c r="B9" s="250" t="s">
        <v>289</v>
      </c>
      <c r="C9" s="250"/>
      <c r="D9" s="250"/>
      <c r="E9" s="250"/>
      <c r="F9" s="250"/>
      <c r="G9" s="250"/>
    </row>
    <row r="10" spans="2:7" ht="17.25" customHeight="1" x14ac:dyDescent="0.5">
      <c r="B10" s="250"/>
      <c r="C10" s="250"/>
      <c r="D10" s="250"/>
      <c r="E10" s="250"/>
      <c r="F10" s="250"/>
      <c r="G10" s="250"/>
    </row>
    <row r="11" spans="2:7" ht="17.25" customHeight="1" x14ac:dyDescent="0.5">
      <c r="B11" s="256" t="s">
        <v>234</v>
      </c>
      <c r="C11" s="256"/>
      <c r="D11" s="256"/>
      <c r="E11" s="256"/>
      <c r="F11" s="256"/>
      <c r="G11" s="256"/>
    </row>
    <row r="12" spans="2:7" ht="17.25" customHeight="1" x14ac:dyDescent="0.5">
      <c r="B12" s="250" t="s">
        <v>149</v>
      </c>
      <c r="C12" s="250"/>
      <c r="D12" s="250"/>
      <c r="E12" s="250"/>
      <c r="F12" s="250"/>
      <c r="G12" s="250"/>
    </row>
    <row r="13" spans="2:7" ht="17.25" customHeight="1" x14ac:dyDescent="0.5">
      <c r="B13" s="257"/>
      <c r="C13" s="257"/>
      <c r="D13" s="257"/>
      <c r="E13" s="257"/>
      <c r="F13" s="257"/>
      <c r="G13" s="257"/>
    </row>
    <row r="14" spans="2:7" x14ac:dyDescent="0.5">
      <c r="B14" s="248" t="s">
        <v>235</v>
      </c>
      <c r="C14" s="248"/>
      <c r="D14" s="248"/>
      <c r="E14" s="248"/>
      <c r="F14" s="248"/>
      <c r="G14" s="248"/>
    </row>
    <row r="15" spans="2:7" ht="17.25" customHeight="1" x14ac:dyDescent="0.5">
      <c r="B15" s="248" t="s">
        <v>236</v>
      </c>
      <c r="C15" s="248"/>
      <c r="D15" s="248"/>
      <c r="E15" s="248"/>
      <c r="F15" s="248"/>
      <c r="G15" s="248"/>
    </row>
    <row r="16" spans="2:7" ht="17.25" customHeight="1" x14ac:dyDescent="0.5">
      <c r="B16" s="248" t="s">
        <v>292</v>
      </c>
      <c r="C16" s="248"/>
      <c r="D16" s="248"/>
      <c r="E16" s="248"/>
      <c r="F16" s="248"/>
      <c r="G16" s="248"/>
    </row>
    <row r="17" spans="1:7" ht="17.25" customHeight="1" x14ac:dyDescent="0.5">
      <c r="B17" s="154"/>
      <c r="C17" s="154"/>
      <c r="D17" s="154"/>
      <c r="E17" s="154"/>
      <c r="F17" s="154"/>
      <c r="G17" s="154"/>
    </row>
    <row r="18" spans="1:7" ht="20" x14ac:dyDescent="0.5">
      <c r="B18" s="245" t="s">
        <v>232</v>
      </c>
      <c r="C18" s="245"/>
      <c r="D18" s="245"/>
      <c r="E18" s="245"/>
      <c r="F18" s="245"/>
      <c r="G18" s="246"/>
    </row>
    <row r="19" spans="1:7" ht="17.25" customHeight="1" x14ac:dyDescent="0.5">
      <c r="A19" s="159"/>
      <c r="B19" s="138"/>
      <c r="C19" s="138"/>
      <c r="D19" s="138"/>
      <c r="E19" s="138"/>
      <c r="F19" s="138"/>
      <c r="G19" s="138"/>
    </row>
    <row r="20" spans="1:7" x14ac:dyDescent="0.5">
      <c r="A20" s="159"/>
      <c r="B20" s="247" t="s">
        <v>237</v>
      </c>
      <c r="C20" s="247"/>
      <c r="D20" s="247"/>
      <c r="E20" s="247"/>
      <c r="F20" s="247"/>
      <c r="G20" s="247"/>
    </row>
    <row r="21" spans="1:7" ht="17.25" customHeight="1" x14ac:dyDescent="0.5">
      <c r="B21" s="247" t="s">
        <v>238</v>
      </c>
      <c r="C21" s="247"/>
      <c r="D21" s="247"/>
      <c r="E21" s="247"/>
      <c r="F21" s="247"/>
      <c r="G21" s="247"/>
    </row>
    <row r="22" spans="1:7" ht="17.25" customHeight="1" x14ac:dyDescent="0.5">
      <c r="B22" s="250" t="s">
        <v>233</v>
      </c>
      <c r="C22" s="250"/>
      <c r="D22" s="250"/>
      <c r="E22" s="250"/>
      <c r="F22" s="250"/>
      <c r="G22" s="250"/>
    </row>
    <row r="23" spans="1:7" x14ac:dyDescent="0.5">
      <c r="B23" s="254" t="s">
        <v>290</v>
      </c>
      <c r="C23" s="254"/>
      <c r="D23" s="254"/>
      <c r="E23" s="254"/>
      <c r="F23" s="254"/>
      <c r="G23" s="254"/>
    </row>
    <row r="24" spans="1:7" x14ac:dyDescent="0.5">
      <c r="B24" s="255"/>
      <c r="C24" s="255"/>
      <c r="D24" s="255"/>
      <c r="E24" s="255"/>
      <c r="F24" s="255"/>
      <c r="G24" s="255"/>
    </row>
    <row r="25" spans="1:7" x14ac:dyDescent="0.5">
      <c r="B25" s="255"/>
      <c r="C25" s="255"/>
      <c r="D25" s="255"/>
      <c r="E25" s="255"/>
      <c r="F25" s="255"/>
      <c r="G25" s="255"/>
    </row>
    <row r="26" spans="1:7" x14ac:dyDescent="0.5">
      <c r="B26" s="255"/>
      <c r="C26" s="255"/>
      <c r="D26" s="255"/>
      <c r="E26" s="255"/>
      <c r="F26" s="255"/>
      <c r="G26" s="255"/>
    </row>
    <row r="27" spans="1:7" x14ac:dyDescent="0.5">
      <c r="B27" s="255" t="s">
        <v>291</v>
      </c>
      <c r="C27" s="255"/>
      <c r="D27" s="255"/>
      <c r="E27" s="255"/>
      <c r="F27" s="255"/>
      <c r="G27" s="255"/>
    </row>
    <row r="28" spans="1:7" x14ac:dyDescent="0.5">
      <c r="B28" s="247"/>
      <c r="C28" s="247"/>
      <c r="D28" s="247"/>
      <c r="E28" s="247"/>
      <c r="F28" s="247"/>
      <c r="G28" s="247"/>
    </row>
    <row r="29" spans="1:7" x14ac:dyDescent="0.5">
      <c r="B29" s="247"/>
      <c r="C29" s="247"/>
      <c r="D29" s="247"/>
      <c r="E29" s="247"/>
      <c r="F29" s="247"/>
      <c r="G29" s="247"/>
    </row>
    <row r="30" spans="1:7" x14ac:dyDescent="0.5">
      <c r="B30" s="139"/>
      <c r="C30" s="139"/>
      <c r="D30" s="139"/>
      <c r="E30" s="139"/>
      <c r="F30" s="139"/>
      <c r="G30" s="139"/>
    </row>
    <row r="31" spans="1:7" x14ac:dyDescent="0.5">
      <c r="B31" s="258" t="s">
        <v>244</v>
      </c>
      <c r="C31" s="258"/>
      <c r="D31" s="258"/>
      <c r="E31" s="258"/>
      <c r="F31" s="258"/>
      <c r="G31" s="258"/>
    </row>
    <row r="32" spans="1:7" x14ac:dyDescent="0.5">
      <c r="B32" s="259"/>
      <c r="C32" s="259"/>
      <c r="D32" s="259"/>
      <c r="E32" s="259"/>
      <c r="F32" s="259"/>
      <c r="G32" s="259"/>
    </row>
    <row r="33" spans="2:7" x14ac:dyDescent="0.5">
      <c r="B33" s="259"/>
      <c r="C33" s="259"/>
      <c r="D33" s="259"/>
      <c r="E33" s="259"/>
      <c r="F33" s="259"/>
      <c r="G33" s="259"/>
    </row>
    <row r="34" spans="2:7" x14ac:dyDescent="0.5">
      <c r="B34" s="251" t="s">
        <v>187</v>
      </c>
      <c r="C34" s="252"/>
      <c r="D34" s="252"/>
      <c r="E34" s="252"/>
      <c r="F34" s="252"/>
      <c r="G34" s="252"/>
    </row>
    <row r="35" spans="2:7" x14ac:dyDescent="0.5">
      <c r="B35" s="253"/>
      <c r="C35" s="253"/>
      <c r="D35" s="253"/>
      <c r="E35" s="253"/>
      <c r="F35" s="253"/>
      <c r="G35" s="253"/>
    </row>
    <row r="37" spans="2:7" x14ac:dyDescent="0.5">
      <c r="B37" s="153"/>
      <c r="C37" s="11"/>
      <c r="D37" s="11"/>
      <c r="E37" s="11"/>
      <c r="F37" s="153"/>
      <c r="G37" s="153"/>
    </row>
    <row r="38" spans="2:7" x14ac:dyDescent="0.5">
      <c r="D38" s="11"/>
      <c r="E38" s="11"/>
    </row>
    <row r="39" spans="2:7" x14ac:dyDescent="0.5">
      <c r="D39" s="11"/>
      <c r="E39" s="11"/>
    </row>
    <row r="40" spans="2:7" x14ac:dyDescent="0.5">
      <c r="D40" s="11"/>
      <c r="E40" s="11"/>
    </row>
    <row r="41" spans="2:7" x14ac:dyDescent="0.5">
      <c r="D41" s="9"/>
      <c r="E41" s="9"/>
    </row>
  </sheetData>
  <mergeCells count="17">
    <mergeCell ref="B34:G35"/>
    <mergeCell ref="B23:G26"/>
    <mergeCell ref="B27:G29"/>
    <mergeCell ref="B11:G11"/>
    <mergeCell ref="B12:G13"/>
    <mergeCell ref="B21:G21"/>
    <mergeCell ref="B22:G22"/>
    <mergeCell ref="B31:G33"/>
    <mergeCell ref="B18:G18"/>
    <mergeCell ref="B15:G15"/>
    <mergeCell ref="B16:G16"/>
    <mergeCell ref="B5:G5"/>
    <mergeCell ref="B20:G20"/>
    <mergeCell ref="B7:G7"/>
    <mergeCell ref="B14:G14"/>
    <mergeCell ref="B8:G8"/>
    <mergeCell ref="B9:G10"/>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G50"/>
  <sheetViews>
    <sheetView showGridLines="0" showRowColHeaders="0" zoomScale="130" zoomScaleNormal="130" workbookViewId="0">
      <selection activeCell="B38" sqref="B38:G43"/>
    </sheetView>
  </sheetViews>
  <sheetFormatPr baseColWidth="10" defaultColWidth="11" defaultRowHeight="16.5" x14ac:dyDescent="0.5"/>
  <cols>
    <col min="1" max="2" width="11" style="9"/>
    <col min="3" max="3" width="14" style="9" customWidth="1"/>
    <col min="4" max="16384" width="11" style="9"/>
  </cols>
  <sheetData>
    <row r="2" spans="2:7" ht="29.25" customHeight="1" x14ac:dyDescent="0.5"/>
    <row r="4" spans="2:7" ht="26.25" customHeight="1" x14ac:dyDescent="0.5">
      <c r="B4" s="260" t="s">
        <v>50</v>
      </c>
      <c r="C4" s="260"/>
      <c r="D4" s="260"/>
      <c r="E4" s="260"/>
      <c r="F4" s="260"/>
      <c r="G4" s="261"/>
    </row>
    <row r="6" spans="2:7" x14ac:dyDescent="0.5">
      <c r="B6" s="278" t="s">
        <v>191</v>
      </c>
      <c r="C6" s="279"/>
      <c r="D6" s="279"/>
      <c r="E6" s="279"/>
      <c r="F6" s="279"/>
      <c r="G6" s="279"/>
    </row>
    <row r="7" spans="2:7" x14ac:dyDescent="0.5">
      <c r="B7" s="278"/>
      <c r="C7" s="279"/>
      <c r="D7" s="279"/>
      <c r="E7" s="279"/>
      <c r="F7" s="279"/>
      <c r="G7" s="279"/>
    </row>
    <row r="8" spans="2:7" ht="22" customHeight="1" x14ac:dyDescent="0.5">
      <c r="B8" s="278"/>
      <c r="C8" s="279"/>
      <c r="D8" s="279"/>
      <c r="E8" s="279"/>
      <c r="F8" s="279"/>
      <c r="G8" s="279"/>
    </row>
    <row r="9" spans="2:7" x14ac:dyDescent="0.5">
      <c r="B9" s="114"/>
      <c r="C9" s="114"/>
      <c r="D9" s="114"/>
      <c r="E9" s="114"/>
      <c r="F9" s="114"/>
      <c r="G9" s="114"/>
    </row>
    <row r="10" spans="2:7" ht="16.5" customHeight="1" x14ac:dyDescent="0.5">
      <c r="B10" s="268" t="s">
        <v>158</v>
      </c>
      <c r="C10" s="268"/>
      <c r="D10" s="268"/>
      <c r="E10" s="268"/>
      <c r="F10" s="268"/>
      <c r="G10" s="268"/>
    </row>
    <row r="11" spans="2:7" ht="17.25" customHeight="1" x14ac:dyDescent="0.5">
      <c r="B11" s="268"/>
      <c r="C11" s="268"/>
      <c r="D11" s="268"/>
      <c r="E11" s="268"/>
      <c r="F11" s="268"/>
      <c r="G11" s="268"/>
    </row>
    <row r="12" spans="2:7" x14ac:dyDescent="0.5">
      <c r="B12" s="268"/>
      <c r="C12" s="268"/>
      <c r="D12" s="268"/>
      <c r="E12" s="268"/>
      <c r="F12" s="268"/>
      <c r="G12" s="268"/>
    </row>
    <row r="13" spans="2:7" x14ac:dyDescent="0.5">
      <c r="B13" s="268"/>
      <c r="C13" s="268"/>
      <c r="D13" s="268"/>
      <c r="E13" s="268"/>
      <c r="F13" s="268"/>
      <c r="G13" s="268"/>
    </row>
    <row r="14" spans="2:7" x14ac:dyDescent="0.5">
      <c r="B14" s="268"/>
      <c r="C14" s="268"/>
      <c r="D14" s="268"/>
      <c r="E14" s="268"/>
      <c r="F14" s="268"/>
      <c r="G14" s="268"/>
    </row>
    <row r="15" spans="2:7" x14ac:dyDescent="0.5">
      <c r="B15" s="72" t="s">
        <v>97</v>
      </c>
      <c r="C15" s="262"/>
      <c r="D15" s="262"/>
      <c r="E15" s="262"/>
      <c r="F15" s="262"/>
      <c r="G15" s="262"/>
    </row>
    <row r="16" spans="2:7" x14ac:dyDescent="0.5">
      <c r="B16" s="266" t="s">
        <v>98</v>
      </c>
      <c r="C16" s="267"/>
      <c r="D16" s="267"/>
      <c r="E16" s="267"/>
      <c r="F16" s="267"/>
      <c r="G16" s="267"/>
    </row>
    <row r="17" spans="1:7" ht="29.25" customHeight="1" x14ac:dyDescent="0.5">
      <c r="B17" s="263" t="s">
        <v>268</v>
      </c>
      <c r="C17" s="264"/>
      <c r="D17" s="264"/>
      <c r="E17" s="264"/>
      <c r="F17" s="264"/>
      <c r="G17" s="264"/>
    </row>
    <row r="18" spans="1:7" x14ac:dyDescent="0.5">
      <c r="B18" s="73"/>
      <c r="C18" s="74"/>
      <c r="D18" s="74"/>
      <c r="E18" s="74"/>
      <c r="F18" s="74"/>
      <c r="G18" s="74"/>
    </row>
    <row r="19" spans="1:7" x14ac:dyDescent="0.5">
      <c r="B19" s="266" t="s">
        <v>99</v>
      </c>
      <c r="C19" s="267"/>
      <c r="D19" s="267"/>
      <c r="E19" s="267"/>
      <c r="F19" s="267"/>
      <c r="G19" s="267"/>
    </row>
    <row r="20" spans="1:7" x14ac:dyDescent="0.5">
      <c r="B20" s="263" t="s">
        <v>269</v>
      </c>
      <c r="C20" s="264"/>
      <c r="D20" s="264"/>
      <c r="E20" s="264"/>
      <c r="F20" s="264"/>
      <c r="G20" s="264"/>
    </row>
    <row r="21" spans="1:7" ht="34.5" customHeight="1" x14ac:dyDescent="0.5">
      <c r="B21" s="264"/>
      <c r="C21" s="264"/>
      <c r="D21" s="264"/>
      <c r="E21" s="264"/>
      <c r="F21" s="264"/>
      <c r="G21" s="264"/>
    </row>
    <row r="22" spans="1:7" ht="16.5" customHeight="1" x14ac:dyDescent="0.5">
      <c r="B22" s="74"/>
      <c r="C22" s="74"/>
      <c r="D22" s="74"/>
      <c r="E22" s="74"/>
      <c r="F22" s="74"/>
      <c r="G22" s="74"/>
    </row>
    <row r="23" spans="1:7" x14ac:dyDescent="0.5">
      <c r="B23" s="266" t="s">
        <v>100</v>
      </c>
      <c r="C23" s="267"/>
      <c r="D23" s="267"/>
      <c r="E23" s="267"/>
      <c r="F23" s="267"/>
      <c r="G23" s="267"/>
    </row>
    <row r="24" spans="1:7" x14ac:dyDescent="0.5">
      <c r="B24" s="265" t="s">
        <v>303</v>
      </c>
      <c r="C24" s="265"/>
      <c r="D24" s="265"/>
      <c r="E24" s="265"/>
      <c r="F24" s="265"/>
      <c r="G24" s="265"/>
    </row>
    <row r="25" spans="1:7" ht="50.25" customHeight="1" x14ac:dyDescent="0.5">
      <c r="A25" s="55"/>
      <c r="B25" s="265"/>
      <c r="C25" s="265"/>
      <c r="D25" s="265"/>
      <c r="E25" s="265"/>
      <c r="F25" s="265"/>
      <c r="G25" s="265"/>
    </row>
    <row r="26" spans="1:7" x14ac:dyDescent="0.5">
      <c r="B26" s="182"/>
      <c r="C26" s="182"/>
      <c r="D26" s="182"/>
      <c r="E26" s="182"/>
      <c r="F26" s="182"/>
      <c r="G26" s="182"/>
    </row>
    <row r="27" spans="1:7" ht="27.75" customHeight="1" x14ac:dyDescent="0.5">
      <c r="A27" s="55"/>
      <c r="B27" s="280" t="s">
        <v>305</v>
      </c>
      <c r="C27" s="280"/>
      <c r="D27" s="280"/>
      <c r="E27" s="280"/>
      <c r="F27" s="280"/>
      <c r="G27" s="280"/>
    </row>
    <row r="28" spans="1:7" ht="17" thickBot="1" x14ac:dyDescent="0.55000000000000004">
      <c r="A28" s="55"/>
      <c r="B28" s="55"/>
      <c r="C28" s="55"/>
      <c r="D28" s="55"/>
      <c r="E28" s="55"/>
      <c r="F28" s="55"/>
      <c r="G28" s="55"/>
    </row>
    <row r="29" spans="1:7" ht="18" customHeight="1" thickTop="1" x14ac:dyDescent="0.5">
      <c r="B29" s="269"/>
      <c r="C29" s="270"/>
      <c r="D29" s="270"/>
      <c r="E29" s="270"/>
      <c r="F29" s="270"/>
      <c r="G29" s="271"/>
    </row>
    <row r="30" spans="1:7" x14ac:dyDescent="0.5">
      <c r="B30" s="272"/>
      <c r="C30" s="273"/>
      <c r="D30" s="273"/>
      <c r="E30" s="273"/>
      <c r="F30" s="273"/>
      <c r="G30" s="274"/>
    </row>
    <row r="31" spans="1:7" x14ac:dyDescent="0.5">
      <c r="B31" s="272"/>
      <c r="C31" s="273"/>
      <c r="D31" s="273"/>
      <c r="E31" s="273"/>
      <c r="F31" s="273"/>
      <c r="G31" s="274"/>
    </row>
    <row r="32" spans="1:7" x14ac:dyDescent="0.5">
      <c r="B32" s="272"/>
      <c r="C32" s="273"/>
      <c r="D32" s="273"/>
      <c r="E32" s="273"/>
      <c r="F32" s="273"/>
      <c r="G32" s="274"/>
    </row>
    <row r="33" spans="1:7" x14ac:dyDescent="0.5">
      <c r="B33" s="272"/>
      <c r="C33" s="273"/>
      <c r="D33" s="273"/>
      <c r="E33" s="273"/>
      <c r="F33" s="273"/>
      <c r="G33" s="274"/>
    </row>
    <row r="34" spans="1:7" ht="17" thickBot="1" x14ac:dyDescent="0.55000000000000004">
      <c r="B34" s="275"/>
      <c r="C34" s="276"/>
      <c r="D34" s="276"/>
      <c r="E34" s="276"/>
      <c r="F34" s="276"/>
      <c r="G34" s="277"/>
    </row>
    <row r="35" spans="1:7" ht="17" thickTop="1" x14ac:dyDescent="0.5"/>
    <row r="36" spans="1:7" ht="27.75" customHeight="1" x14ac:dyDescent="0.5">
      <c r="A36" s="55"/>
      <c r="B36" s="280" t="s">
        <v>304</v>
      </c>
      <c r="C36" s="280"/>
      <c r="D36" s="280"/>
      <c r="E36" s="280"/>
      <c r="F36" s="280"/>
      <c r="G36" s="280"/>
    </row>
    <row r="37" spans="1:7" ht="17" thickBot="1" x14ac:dyDescent="0.55000000000000004">
      <c r="A37" s="55"/>
      <c r="B37" s="55"/>
      <c r="C37" s="55"/>
      <c r="D37" s="55"/>
      <c r="E37" s="55"/>
      <c r="F37" s="55"/>
      <c r="G37" s="55"/>
    </row>
    <row r="38" spans="1:7" ht="18" customHeight="1" thickTop="1" x14ac:dyDescent="0.5">
      <c r="B38" s="269"/>
      <c r="C38" s="270"/>
      <c r="D38" s="270"/>
      <c r="E38" s="270"/>
      <c r="F38" s="270"/>
      <c r="G38" s="271"/>
    </row>
    <row r="39" spans="1:7" x14ac:dyDescent="0.5">
      <c r="B39" s="272"/>
      <c r="C39" s="273"/>
      <c r="D39" s="273"/>
      <c r="E39" s="273"/>
      <c r="F39" s="273"/>
      <c r="G39" s="274"/>
    </row>
    <row r="40" spans="1:7" x14ac:dyDescent="0.5">
      <c r="B40" s="272"/>
      <c r="C40" s="273"/>
      <c r="D40" s="273"/>
      <c r="E40" s="273"/>
      <c r="F40" s="273"/>
      <c r="G40" s="274"/>
    </row>
    <row r="41" spans="1:7" x14ac:dyDescent="0.5">
      <c r="B41" s="272"/>
      <c r="C41" s="273"/>
      <c r="D41" s="273"/>
      <c r="E41" s="273"/>
      <c r="F41" s="273"/>
      <c r="G41" s="274"/>
    </row>
    <row r="42" spans="1:7" x14ac:dyDescent="0.5">
      <c r="B42" s="272"/>
      <c r="C42" s="273"/>
      <c r="D42" s="273"/>
      <c r="E42" s="273"/>
      <c r="F42" s="273"/>
      <c r="G42" s="274"/>
    </row>
    <row r="43" spans="1:7" ht="17" thickBot="1" x14ac:dyDescent="0.55000000000000004">
      <c r="B43" s="275"/>
      <c r="C43" s="276"/>
      <c r="D43" s="276"/>
      <c r="E43" s="276"/>
      <c r="F43" s="276"/>
      <c r="G43" s="277"/>
    </row>
    <row r="44" spans="1:7" ht="17" thickTop="1" x14ac:dyDescent="0.5">
      <c r="B44" s="182"/>
      <c r="C44" s="182"/>
      <c r="D44" s="182"/>
      <c r="E44" s="182"/>
      <c r="F44" s="182"/>
      <c r="G44" s="182"/>
    </row>
    <row r="45" spans="1:7" x14ac:dyDescent="0.5">
      <c r="B45" s="182"/>
      <c r="C45" s="182"/>
      <c r="D45" s="182"/>
      <c r="E45" s="182"/>
      <c r="F45" s="182"/>
      <c r="G45" s="182"/>
    </row>
    <row r="46" spans="1:7" x14ac:dyDescent="0.5">
      <c r="B46" s="182"/>
      <c r="C46" s="182"/>
      <c r="D46" s="182"/>
      <c r="E46" s="182"/>
      <c r="F46" s="182"/>
      <c r="G46" s="182"/>
    </row>
    <row r="47" spans="1:7" x14ac:dyDescent="0.5">
      <c r="A47" s="11"/>
      <c r="B47" s="11"/>
      <c r="C47" s="11"/>
      <c r="D47" s="11"/>
      <c r="E47" s="11"/>
      <c r="F47" s="11"/>
      <c r="G47" s="11"/>
    </row>
    <row r="48" spans="1:7" x14ac:dyDescent="0.5">
      <c r="A48" s="11"/>
      <c r="B48" s="11"/>
      <c r="C48" s="11"/>
      <c r="D48" s="11"/>
      <c r="E48" s="11"/>
      <c r="F48" s="11"/>
      <c r="G48" s="11"/>
    </row>
    <row r="49" spans="1:7" x14ac:dyDescent="0.5">
      <c r="A49" s="11"/>
      <c r="B49" s="11"/>
      <c r="C49" s="11"/>
      <c r="D49" s="11"/>
      <c r="E49" s="11"/>
      <c r="F49" s="11"/>
      <c r="G49" s="11"/>
    </row>
    <row r="50" spans="1:7" x14ac:dyDescent="0.5">
      <c r="A50" s="11"/>
      <c r="B50" s="11"/>
      <c r="C50" s="11"/>
      <c r="D50" s="11"/>
      <c r="E50" s="11"/>
      <c r="F50" s="11"/>
      <c r="G50" s="11"/>
    </row>
  </sheetData>
  <sheetProtection algorithmName="SHA-512" hashValue="JeiqEqkdcaTle/R43AMFmOQ3x1faVncaLhptOe7fDl2Z7pVI5z2NnDaCwEqn6tgdCypAnrpHA1j99XpHmvageQ==" saltValue="+3hge92ckddLbcd5baXhWw==" spinCount="100000" sheet="1" objects="1" scenarios="1" selectLockedCells="1"/>
  <mergeCells count="14">
    <mergeCell ref="B38:G43"/>
    <mergeCell ref="B17:G17"/>
    <mergeCell ref="B6:G8"/>
    <mergeCell ref="B36:G36"/>
    <mergeCell ref="B16:G16"/>
    <mergeCell ref="B27:G27"/>
    <mergeCell ref="B29:G34"/>
    <mergeCell ref="B4:G4"/>
    <mergeCell ref="C15:G15"/>
    <mergeCell ref="B20:G21"/>
    <mergeCell ref="B24:G25"/>
    <mergeCell ref="B23:G23"/>
    <mergeCell ref="B19:G19"/>
    <mergeCell ref="B10:G14"/>
  </mergeCells>
  <pageMargins left="0.70866141732283472" right="0.70866141732283472" top="0.74803149606299213" bottom="0.74803149606299213" header="0.31496062992125984" footer="0.31496062992125984"/>
  <pageSetup paperSize="9" orientation="portrait" verticalDpi="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H42"/>
  <sheetViews>
    <sheetView showGridLines="0" showRowColHeaders="0" zoomScale="130" zoomScaleNormal="130" workbookViewId="0">
      <selection activeCell="B27" sqref="B27:G32"/>
    </sheetView>
  </sheetViews>
  <sheetFormatPr baseColWidth="10" defaultColWidth="11" defaultRowHeight="16.5" x14ac:dyDescent="0.5"/>
  <cols>
    <col min="1" max="16384" width="11" style="9"/>
  </cols>
  <sheetData>
    <row r="2" spans="2:8" ht="32.25" customHeight="1" x14ac:dyDescent="0.5"/>
    <row r="4" spans="2:8" s="69" customFormat="1" ht="26.25" customHeight="1" x14ac:dyDescent="0.5">
      <c r="B4" s="260" t="s">
        <v>51</v>
      </c>
      <c r="C4" s="260"/>
      <c r="D4" s="260"/>
      <c r="E4" s="260"/>
      <c r="F4" s="260"/>
      <c r="G4" s="261"/>
    </row>
    <row r="6" spans="2:8" x14ac:dyDescent="0.5">
      <c r="B6" s="298" t="s">
        <v>192</v>
      </c>
      <c r="C6" s="299"/>
      <c r="D6" s="299"/>
      <c r="E6" s="299"/>
      <c r="F6" s="299"/>
      <c r="G6" s="299"/>
      <c r="H6" s="13"/>
    </row>
    <row r="7" spans="2:8" x14ac:dyDescent="0.5">
      <c r="B7" s="300"/>
      <c r="C7" s="300"/>
      <c r="D7" s="300"/>
      <c r="E7" s="300"/>
      <c r="F7" s="300"/>
      <c r="G7" s="300"/>
      <c r="H7" s="13"/>
    </row>
    <row r="8" spans="2:8" x14ac:dyDescent="0.5">
      <c r="B8" s="300"/>
      <c r="C8" s="300"/>
      <c r="D8" s="300"/>
      <c r="E8" s="300"/>
      <c r="F8" s="300"/>
      <c r="G8" s="300"/>
      <c r="H8" s="13"/>
    </row>
    <row r="9" spans="2:8" x14ac:dyDescent="0.5">
      <c r="B9" s="300"/>
      <c r="C9" s="300"/>
      <c r="D9" s="300"/>
      <c r="E9" s="300"/>
      <c r="F9" s="300"/>
      <c r="G9" s="300"/>
      <c r="H9" s="13"/>
    </row>
    <row r="10" spans="2:8" x14ac:dyDescent="0.5">
      <c r="B10" s="300"/>
      <c r="C10" s="300"/>
      <c r="D10" s="300"/>
      <c r="E10" s="300"/>
      <c r="F10" s="300"/>
      <c r="G10" s="300"/>
      <c r="H10" s="13"/>
    </row>
    <row r="11" spans="2:8" x14ac:dyDescent="0.5">
      <c r="B11" s="283" t="s">
        <v>151</v>
      </c>
      <c r="C11" s="284"/>
      <c r="D11" s="284"/>
      <c r="E11" s="284"/>
      <c r="F11" s="284"/>
      <c r="G11" s="284"/>
      <c r="H11" s="13"/>
    </row>
    <row r="12" spans="2:8" x14ac:dyDescent="0.5">
      <c r="B12" s="284"/>
      <c r="C12" s="284"/>
      <c r="D12" s="284"/>
      <c r="E12" s="284"/>
      <c r="F12" s="284"/>
      <c r="G12" s="284"/>
      <c r="H12" s="13"/>
    </row>
    <row r="13" spans="2:8" x14ac:dyDescent="0.5">
      <c r="B13" s="95"/>
      <c r="C13" s="95"/>
      <c r="D13" s="95"/>
      <c r="E13" s="95"/>
      <c r="F13" s="95"/>
      <c r="G13" s="95"/>
      <c r="H13" s="13"/>
    </row>
    <row r="14" spans="2:8" x14ac:dyDescent="0.5">
      <c r="B14" s="72" t="s">
        <v>97</v>
      </c>
      <c r="C14" s="66"/>
      <c r="D14" s="66"/>
      <c r="E14" s="66"/>
      <c r="F14" s="66"/>
      <c r="G14" s="66"/>
      <c r="H14" s="13"/>
    </row>
    <row r="15" spans="2:8" x14ac:dyDescent="0.5">
      <c r="B15" s="296" t="s">
        <v>98</v>
      </c>
      <c r="C15" s="297"/>
      <c r="D15" s="297"/>
      <c r="E15" s="297"/>
      <c r="F15" s="297"/>
      <c r="G15" s="297"/>
      <c r="H15" s="13"/>
    </row>
    <row r="16" spans="2:8" x14ac:dyDescent="0.5">
      <c r="B16" s="295" t="s">
        <v>270</v>
      </c>
      <c r="C16" s="295"/>
      <c r="D16" s="295"/>
      <c r="E16" s="295"/>
      <c r="F16" s="295"/>
      <c r="G16" s="295"/>
      <c r="H16" s="13"/>
    </row>
    <row r="17" spans="1:8" x14ac:dyDescent="0.5">
      <c r="B17" s="99"/>
      <c r="C17" s="99"/>
      <c r="D17" s="99"/>
      <c r="E17" s="99"/>
      <c r="F17" s="99"/>
      <c r="G17" s="99"/>
      <c r="H17" s="13"/>
    </row>
    <row r="18" spans="1:8" x14ac:dyDescent="0.5">
      <c r="B18" s="296" t="s">
        <v>99</v>
      </c>
      <c r="C18" s="297"/>
      <c r="D18" s="297"/>
      <c r="E18" s="297"/>
      <c r="F18" s="297"/>
      <c r="G18" s="297"/>
      <c r="H18" s="13"/>
    </row>
    <row r="19" spans="1:8" x14ac:dyDescent="0.5">
      <c r="B19" s="285" t="s">
        <v>271</v>
      </c>
      <c r="C19" s="285"/>
      <c r="D19" s="285"/>
      <c r="E19" s="285"/>
      <c r="F19" s="285"/>
      <c r="G19" s="285"/>
      <c r="H19" s="13"/>
    </row>
    <row r="20" spans="1:8" x14ac:dyDescent="0.5">
      <c r="B20" s="236"/>
      <c r="C20" s="236"/>
      <c r="D20" s="236"/>
      <c r="E20" s="236"/>
      <c r="F20" s="236"/>
      <c r="G20" s="236"/>
      <c r="H20" s="13"/>
    </row>
    <row r="21" spans="1:8" x14ac:dyDescent="0.5">
      <c r="B21" s="236"/>
      <c r="C21" s="236"/>
      <c r="D21" s="236"/>
      <c r="E21" s="236"/>
      <c r="F21" s="236"/>
      <c r="G21" s="236"/>
      <c r="H21" s="13"/>
    </row>
    <row r="22" spans="1:8" x14ac:dyDescent="0.5">
      <c r="B22" s="296" t="s">
        <v>100</v>
      </c>
      <c r="C22" s="297"/>
      <c r="D22" s="297"/>
      <c r="E22" s="297"/>
      <c r="F22" s="297"/>
      <c r="G22" s="297"/>
      <c r="H22" s="13"/>
    </row>
    <row r="23" spans="1:8" x14ac:dyDescent="0.5">
      <c r="B23" s="285" t="s">
        <v>101</v>
      </c>
      <c r="C23" s="285"/>
      <c r="D23" s="285"/>
      <c r="E23" s="285"/>
      <c r="F23" s="285"/>
      <c r="G23" s="285"/>
      <c r="H23" s="13"/>
    </row>
    <row r="24" spans="1:8" x14ac:dyDescent="0.5">
      <c r="B24" s="236"/>
      <c r="C24" s="236"/>
      <c r="D24" s="236"/>
      <c r="E24" s="236"/>
      <c r="F24" s="236"/>
      <c r="G24" s="236"/>
      <c r="H24" s="13"/>
    </row>
    <row r="25" spans="1:8" x14ac:dyDescent="0.5">
      <c r="H25" s="13"/>
    </row>
    <row r="26" spans="1:8" ht="26.25" customHeight="1" thickBot="1" x14ac:dyDescent="0.55000000000000004">
      <c r="B26" s="280" t="s">
        <v>150</v>
      </c>
      <c r="C26" s="280"/>
      <c r="D26" s="280"/>
      <c r="E26" s="280"/>
      <c r="F26" s="280"/>
      <c r="G26" s="280"/>
      <c r="H26" s="13"/>
    </row>
    <row r="27" spans="1:8" ht="17" thickTop="1" x14ac:dyDescent="0.5">
      <c r="B27" s="286"/>
      <c r="C27" s="287"/>
      <c r="D27" s="287"/>
      <c r="E27" s="287"/>
      <c r="F27" s="287"/>
      <c r="G27" s="288"/>
      <c r="H27" s="11"/>
    </row>
    <row r="28" spans="1:8" x14ac:dyDescent="0.5">
      <c r="B28" s="289"/>
      <c r="C28" s="290"/>
      <c r="D28" s="290"/>
      <c r="E28" s="290"/>
      <c r="F28" s="290"/>
      <c r="G28" s="291"/>
      <c r="H28" s="11"/>
    </row>
    <row r="29" spans="1:8" x14ac:dyDescent="0.5">
      <c r="A29" s="8"/>
      <c r="B29" s="289"/>
      <c r="C29" s="290"/>
      <c r="D29" s="290"/>
      <c r="E29" s="290"/>
      <c r="F29" s="290"/>
      <c r="G29" s="291"/>
      <c r="H29" s="11"/>
    </row>
    <row r="30" spans="1:8" x14ac:dyDescent="0.5">
      <c r="B30" s="289"/>
      <c r="C30" s="290"/>
      <c r="D30" s="290"/>
      <c r="E30" s="290"/>
      <c r="F30" s="290"/>
      <c r="G30" s="291"/>
      <c r="H30" s="11"/>
    </row>
    <row r="31" spans="1:8" x14ac:dyDescent="0.5">
      <c r="B31" s="289"/>
      <c r="C31" s="290"/>
      <c r="D31" s="290"/>
      <c r="E31" s="290"/>
      <c r="F31" s="290"/>
      <c r="G31" s="291"/>
      <c r="H31" s="11"/>
    </row>
    <row r="32" spans="1:8" ht="17" thickBot="1" x14ac:dyDescent="0.55000000000000004">
      <c r="B32" s="292"/>
      <c r="C32" s="293"/>
      <c r="D32" s="293"/>
      <c r="E32" s="293"/>
      <c r="F32" s="293"/>
      <c r="G32" s="294"/>
      <c r="H32" s="11"/>
    </row>
    <row r="33" spans="1:8" ht="18.75" customHeight="1" thickTop="1" x14ac:dyDescent="0.5">
      <c r="B33" s="281" t="s">
        <v>196</v>
      </c>
      <c r="C33" s="281"/>
      <c r="D33" s="281"/>
      <c r="E33" s="281"/>
      <c r="F33" s="281"/>
      <c r="G33" s="281"/>
      <c r="H33" s="11"/>
    </row>
    <row r="34" spans="1:8" x14ac:dyDescent="0.5">
      <c r="B34" s="11"/>
      <c r="C34" s="11"/>
      <c r="D34" s="11"/>
      <c r="E34" s="11"/>
      <c r="F34" s="11"/>
      <c r="G34" s="11"/>
      <c r="H34" s="11"/>
    </row>
    <row r="35" spans="1:8" x14ac:dyDescent="0.5">
      <c r="B35" s="11"/>
      <c r="C35" s="11"/>
      <c r="D35" s="11"/>
      <c r="E35" s="11"/>
      <c r="F35" s="11"/>
      <c r="G35" s="11"/>
      <c r="H35" s="11"/>
    </row>
    <row r="36" spans="1:8" x14ac:dyDescent="0.5">
      <c r="B36" s="11"/>
      <c r="C36" s="11"/>
      <c r="D36" s="11"/>
      <c r="E36" s="11"/>
      <c r="F36" s="11"/>
      <c r="G36" s="11"/>
      <c r="H36" s="11"/>
    </row>
    <row r="37" spans="1:8" x14ac:dyDescent="0.5">
      <c r="B37" s="11"/>
      <c r="C37" s="11"/>
      <c r="D37" s="282" t="s">
        <v>161</v>
      </c>
      <c r="E37" s="282"/>
      <c r="F37" s="11"/>
      <c r="G37" s="11"/>
      <c r="H37" s="11"/>
    </row>
    <row r="38" spans="1:8" x14ac:dyDescent="0.5">
      <c r="B38" s="11" t="s">
        <v>159</v>
      </c>
      <c r="C38" s="11"/>
      <c r="D38" s="11"/>
      <c r="E38" s="11"/>
      <c r="F38" s="11" t="s">
        <v>160</v>
      </c>
      <c r="G38" s="11"/>
      <c r="H38" s="11"/>
    </row>
    <row r="39" spans="1:8" x14ac:dyDescent="0.5">
      <c r="A39" s="11"/>
      <c r="B39" s="11"/>
      <c r="C39" s="11"/>
      <c r="D39" s="11"/>
      <c r="E39" s="11"/>
      <c r="F39" s="11"/>
      <c r="G39" s="11"/>
    </row>
    <row r="40" spans="1:8" x14ac:dyDescent="0.5">
      <c r="A40" s="11"/>
      <c r="B40" s="11"/>
      <c r="C40" s="11"/>
      <c r="D40" s="11"/>
      <c r="E40" s="11"/>
      <c r="F40" s="11"/>
      <c r="G40" s="11"/>
    </row>
    <row r="41" spans="1:8" x14ac:dyDescent="0.5">
      <c r="A41" s="11"/>
      <c r="B41" s="11"/>
      <c r="C41" s="11"/>
      <c r="D41" s="11"/>
      <c r="E41" s="11"/>
      <c r="F41" s="11"/>
      <c r="G41" s="11"/>
    </row>
    <row r="42" spans="1:8" x14ac:dyDescent="0.5">
      <c r="A42" s="11"/>
      <c r="B42" s="11"/>
      <c r="C42" s="11"/>
      <c r="D42" s="11"/>
      <c r="E42" s="11"/>
      <c r="F42" s="11"/>
      <c r="G42" s="11"/>
    </row>
  </sheetData>
  <sheetProtection algorithmName="SHA-512" hashValue="uil4VODgl32zrm4Ndkp3wdyswD0tq98NtnrMzg2q5cAd9cjougCXZ5mHEXTZe1tRin5MmWgdm3w/dKNheiafuA==" saltValue="4ETkpu66q73r/e/tgTCOxQ==" spinCount="100000" sheet="1" objects="1" scenarios="1" selectLockedCells="1"/>
  <mergeCells count="13">
    <mergeCell ref="B4:G4"/>
    <mergeCell ref="B16:G16"/>
    <mergeCell ref="B15:G15"/>
    <mergeCell ref="B18:G18"/>
    <mergeCell ref="B22:G22"/>
    <mergeCell ref="B6:G10"/>
    <mergeCell ref="B33:G33"/>
    <mergeCell ref="D37:E37"/>
    <mergeCell ref="B11:G12"/>
    <mergeCell ref="B23:G24"/>
    <mergeCell ref="B19:G21"/>
    <mergeCell ref="B27:G32"/>
    <mergeCell ref="B26:G26"/>
  </mergeCells>
  <pageMargins left="0.7" right="0.7" top="0.75" bottom="0.48" header="0.3" footer="0.3"/>
  <pageSetup paperSize="9" orientation="portrait" verticalDpi="0"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2:K42"/>
  <sheetViews>
    <sheetView showGridLines="0" showRowColHeaders="0" workbookViewId="0">
      <selection activeCell="B33" sqref="B33:G37"/>
    </sheetView>
  </sheetViews>
  <sheetFormatPr baseColWidth="10" defaultColWidth="11" defaultRowHeight="16.5" x14ac:dyDescent="0.5"/>
  <cols>
    <col min="1" max="16384" width="11" style="9"/>
  </cols>
  <sheetData>
    <row r="2" spans="1:7" ht="27" customHeight="1" x14ac:dyDescent="0.5"/>
    <row r="4" spans="1:7" ht="26.25" customHeight="1" x14ac:dyDescent="0.5">
      <c r="B4" s="260" t="s">
        <v>52</v>
      </c>
      <c r="C4" s="260"/>
      <c r="D4" s="260"/>
      <c r="E4" s="260"/>
      <c r="F4" s="260"/>
      <c r="G4" s="261"/>
    </row>
    <row r="6" spans="1:7" x14ac:dyDescent="0.5">
      <c r="A6" s="10"/>
      <c r="B6" s="304" t="s">
        <v>162</v>
      </c>
      <c r="C6" s="304"/>
      <c r="D6" s="304"/>
      <c r="E6" s="304"/>
      <c r="F6" s="304"/>
      <c r="G6" s="304"/>
    </row>
    <row r="7" spans="1:7" x14ac:dyDescent="0.5">
      <c r="A7" s="10"/>
      <c r="B7" s="305"/>
      <c r="C7" s="305"/>
      <c r="D7" s="305"/>
      <c r="E7" s="305"/>
      <c r="F7" s="305"/>
      <c r="G7" s="305"/>
    </row>
    <row r="8" spans="1:7" x14ac:dyDescent="0.5">
      <c r="A8" s="10"/>
      <c r="B8" s="305"/>
      <c r="C8" s="305"/>
      <c r="D8" s="305"/>
      <c r="E8" s="305"/>
      <c r="F8" s="305"/>
      <c r="G8" s="305"/>
    </row>
    <row r="9" spans="1:7" x14ac:dyDescent="0.5">
      <c r="A9" s="10"/>
      <c r="B9" s="303" t="s">
        <v>91</v>
      </c>
      <c r="C9" s="303"/>
      <c r="D9" s="303"/>
      <c r="E9" s="303"/>
      <c r="F9" s="303"/>
      <c r="G9" s="303"/>
    </row>
    <row r="10" spans="1:7" x14ac:dyDescent="0.5">
      <c r="A10" s="10"/>
      <c r="B10" s="303" t="s">
        <v>92</v>
      </c>
      <c r="C10" s="303"/>
      <c r="D10" s="303"/>
      <c r="E10" s="303"/>
      <c r="F10" s="303"/>
      <c r="G10" s="303"/>
    </row>
    <row r="11" spans="1:7" x14ac:dyDescent="0.5">
      <c r="A11" s="10"/>
      <c r="B11" s="303" t="s">
        <v>93</v>
      </c>
      <c r="C11" s="303"/>
      <c r="D11" s="303"/>
      <c r="E11" s="303"/>
      <c r="F11" s="303"/>
      <c r="G11" s="303"/>
    </row>
    <row r="12" spans="1:7" x14ac:dyDescent="0.5">
      <c r="A12" s="10"/>
      <c r="B12" s="303" t="s">
        <v>94</v>
      </c>
      <c r="C12" s="303"/>
      <c r="D12" s="303"/>
      <c r="E12" s="303"/>
      <c r="F12" s="303"/>
      <c r="G12" s="303"/>
    </row>
    <row r="13" spans="1:7" x14ac:dyDescent="0.5">
      <c r="A13" s="10"/>
      <c r="B13" s="303" t="s">
        <v>95</v>
      </c>
      <c r="C13" s="303"/>
      <c r="D13" s="303"/>
      <c r="E13" s="303"/>
      <c r="F13" s="303"/>
      <c r="G13" s="303"/>
    </row>
    <row r="14" spans="1:7" x14ac:dyDescent="0.5">
      <c r="A14" s="10"/>
      <c r="B14" s="303" t="s">
        <v>96</v>
      </c>
      <c r="C14" s="303"/>
      <c r="D14" s="303"/>
      <c r="E14" s="303"/>
      <c r="F14" s="303"/>
      <c r="G14" s="303"/>
    </row>
    <row r="15" spans="1:7" x14ac:dyDescent="0.5">
      <c r="A15" s="10"/>
      <c r="B15" s="303" t="s">
        <v>272</v>
      </c>
      <c r="C15" s="303"/>
      <c r="D15" s="303"/>
      <c r="E15" s="303"/>
      <c r="F15" s="303"/>
      <c r="G15" s="303"/>
    </row>
    <row r="16" spans="1:7" x14ac:dyDescent="0.5">
      <c r="A16" s="10"/>
      <c r="B16" s="72" t="s">
        <v>97</v>
      </c>
      <c r="C16" s="66"/>
      <c r="D16" s="66"/>
      <c r="E16" s="66"/>
      <c r="F16" s="66"/>
      <c r="G16" s="66"/>
    </row>
    <row r="17" spans="1:11" x14ac:dyDescent="0.5">
      <c r="A17" s="10"/>
      <c r="B17" s="296" t="s">
        <v>98</v>
      </c>
      <c r="C17" s="297"/>
      <c r="D17" s="297"/>
      <c r="E17" s="297"/>
      <c r="F17" s="297"/>
      <c r="G17" s="297"/>
      <c r="K17" s="67"/>
    </row>
    <row r="18" spans="1:11" x14ac:dyDescent="0.5">
      <c r="A18" s="10"/>
      <c r="B18" s="302" t="s">
        <v>102</v>
      </c>
      <c r="C18" s="302"/>
      <c r="D18" s="302"/>
      <c r="E18" s="302"/>
      <c r="F18" s="302"/>
      <c r="G18" s="302"/>
    </row>
    <row r="19" spans="1:11" x14ac:dyDescent="0.5">
      <c r="A19" s="10"/>
      <c r="B19" s="302" t="s">
        <v>104</v>
      </c>
      <c r="C19" s="302"/>
      <c r="D19" s="302"/>
      <c r="E19" s="302"/>
      <c r="F19" s="302"/>
      <c r="G19" s="302"/>
    </row>
    <row r="20" spans="1:11" x14ac:dyDescent="0.5">
      <c r="A20" s="10"/>
      <c r="B20" s="295" t="s">
        <v>103</v>
      </c>
      <c r="C20" s="295"/>
      <c r="D20" s="295"/>
      <c r="E20" s="295"/>
      <c r="F20" s="295"/>
      <c r="G20" s="295"/>
    </row>
    <row r="21" spans="1:11" x14ac:dyDescent="0.5">
      <c r="A21" s="10"/>
      <c r="B21" s="296" t="s">
        <v>99</v>
      </c>
      <c r="C21" s="297"/>
      <c r="D21" s="297"/>
      <c r="E21" s="297"/>
      <c r="F21" s="297"/>
      <c r="G21" s="297"/>
    </row>
    <row r="22" spans="1:11" x14ac:dyDescent="0.5">
      <c r="A22" s="10"/>
      <c r="B22" s="285" t="s">
        <v>105</v>
      </c>
      <c r="C22" s="285"/>
      <c r="D22" s="285"/>
      <c r="E22" s="285"/>
      <c r="F22" s="285"/>
      <c r="G22" s="285"/>
    </row>
    <row r="23" spans="1:11" x14ac:dyDescent="0.5">
      <c r="A23" s="10"/>
      <c r="B23" s="236"/>
      <c r="C23" s="236"/>
      <c r="D23" s="236"/>
      <c r="E23" s="236"/>
      <c r="F23" s="236"/>
      <c r="G23" s="236"/>
    </row>
    <row r="24" spans="1:11" x14ac:dyDescent="0.5">
      <c r="A24" s="10"/>
      <c r="B24" s="236"/>
      <c r="C24" s="236"/>
      <c r="D24" s="236"/>
      <c r="E24" s="236"/>
      <c r="F24" s="236"/>
      <c r="G24" s="236"/>
    </row>
    <row r="25" spans="1:11" x14ac:dyDescent="0.5">
      <c r="A25" s="10"/>
      <c r="B25" s="296" t="s">
        <v>100</v>
      </c>
      <c r="C25" s="297"/>
      <c r="D25" s="297"/>
      <c r="E25" s="297"/>
      <c r="F25" s="297"/>
      <c r="G25" s="297"/>
    </row>
    <row r="26" spans="1:11" x14ac:dyDescent="0.5">
      <c r="A26" s="10"/>
      <c r="B26" s="295" t="s">
        <v>106</v>
      </c>
      <c r="C26" s="295"/>
      <c r="D26" s="295"/>
      <c r="E26" s="295"/>
      <c r="F26" s="295"/>
      <c r="G26" s="295"/>
    </row>
    <row r="27" spans="1:11" x14ac:dyDescent="0.5">
      <c r="A27" s="10"/>
      <c r="B27" s="295" t="s">
        <v>107</v>
      </c>
      <c r="C27" s="295"/>
      <c r="D27" s="295"/>
      <c r="E27" s="295"/>
      <c r="F27" s="295"/>
      <c r="G27" s="295"/>
    </row>
    <row r="28" spans="1:11" x14ac:dyDescent="0.5">
      <c r="A28" s="10"/>
      <c r="B28" s="295" t="s">
        <v>108</v>
      </c>
      <c r="C28" s="295"/>
      <c r="D28" s="295"/>
      <c r="E28" s="295"/>
      <c r="F28" s="295"/>
      <c r="G28" s="295"/>
    </row>
    <row r="29" spans="1:11" x14ac:dyDescent="0.5">
      <c r="A29" s="10"/>
      <c r="B29" s="295" t="s">
        <v>109</v>
      </c>
      <c r="C29" s="295"/>
      <c r="D29" s="295"/>
      <c r="E29" s="295"/>
      <c r="F29" s="295"/>
      <c r="G29" s="295"/>
    </row>
    <row r="30" spans="1:11" x14ac:dyDescent="0.5">
      <c r="A30" s="10"/>
      <c r="B30" s="75"/>
      <c r="C30" s="75"/>
      <c r="D30" s="75"/>
      <c r="E30" s="75"/>
      <c r="F30" s="75"/>
      <c r="G30" s="75"/>
    </row>
    <row r="31" spans="1:11" ht="17.25" customHeight="1" x14ac:dyDescent="0.5">
      <c r="A31" s="10"/>
      <c r="B31" s="301" t="s">
        <v>195</v>
      </c>
      <c r="C31" s="301"/>
      <c r="D31" s="301"/>
      <c r="E31" s="301"/>
      <c r="F31" s="301"/>
      <c r="G31" s="301"/>
    </row>
    <row r="32" spans="1:11" ht="17" thickBot="1" x14ac:dyDescent="0.55000000000000004"/>
    <row r="33" spans="1:7" ht="17.5" thickTop="1" thickBot="1" x14ac:dyDescent="0.55000000000000004">
      <c r="A33" s="11"/>
      <c r="B33" s="286"/>
      <c r="C33" s="309"/>
      <c r="D33" s="309"/>
      <c r="E33" s="309"/>
      <c r="F33" s="309"/>
      <c r="G33" s="310"/>
    </row>
    <row r="34" spans="1:7" ht="17.5" thickTop="1" thickBot="1" x14ac:dyDescent="0.55000000000000004">
      <c r="A34" s="132"/>
      <c r="B34" s="311"/>
      <c r="C34" s="309"/>
      <c r="D34" s="309"/>
      <c r="E34" s="309"/>
      <c r="F34" s="309"/>
      <c r="G34" s="310"/>
    </row>
    <row r="35" spans="1:7" ht="17.5" thickTop="1" thickBot="1" x14ac:dyDescent="0.55000000000000004">
      <c r="A35" s="11"/>
      <c r="B35" s="286"/>
      <c r="C35" s="309"/>
      <c r="D35" s="309"/>
      <c r="E35" s="309"/>
      <c r="F35" s="309"/>
      <c r="G35" s="310"/>
    </row>
    <row r="36" spans="1:7" ht="17.5" thickTop="1" thickBot="1" x14ac:dyDescent="0.55000000000000004">
      <c r="A36" s="11"/>
      <c r="B36" s="286"/>
      <c r="C36" s="309"/>
      <c r="D36" s="309"/>
      <c r="E36" s="309"/>
      <c r="F36" s="309"/>
      <c r="G36" s="310"/>
    </row>
    <row r="37" spans="1:7" ht="17.5" thickTop="1" thickBot="1" x14ac:dyDescent="0.55000000000000004">
      <c r="A37" s="11"/>
      <c r="B37" s="286"/>
      <c r="C37" s="309"/>
      <c r="D37" s="309"/>
      <c r="E37" s="309"/>
      <c r="F37" s="309"/>
      <c r="G37" s="310"/>
    </row>
    <row r="38" spans="1:7" ht="17.5" thickTop="1" thickBot="1" x14ac:dyDescent="0.55000000000000004">
      <c r="A38" s="11"/>
      <c r="B38" s="306"/>
      <c r="C38" s="307"/>
      <c r="D38" s="307"/>
      <c r="E38" s="307"/>
      <c r="F38" s="307"/>
      <c r="G38" s="308"/>
    </row>
    <row r="39" spans="1:7" ht="17" thickTop="1" x14ac:dyDescent="0.5">
      <c r="A39" s="11"/>
      <c r="B39" s="11"/>
      <c r="C39" s="11"/>
      <c r="D39" s="11"/>
      <c r="E39" s="11"/>
      <c r="F39" s="11"/>
      <c r="G39" s="11"/>
    </row>
    <row r="40" spans="1:7" x14ac:dyDescent="0.5">
      <c r="A40" s="11"/>
      <c r="B40" s="11"/>
      <c r="C40" s="11"/>
      <c r="D40" s="11"/>
      <c r="E40" s="11"/>
      <c r="F40" s="11"/>
      <c r="G40" s="11"/>
    </row>
    <row r="41" spans="1:7" x14ac:dyDescent="0.5">
      <c r="A41" s="11"/>
      <c r="B41" s="11"/>
      <c r="C41" s="11"/>
      <c r="D41" s="11"/>
      <c r="E41" s="11"/>
      <c r="F41" s="11"/>
      <c r="G41" s="11"/>
    </row>
    <row r="42" spans="1:7" x14ac:dyDescent="0.5">
      <c r="A42" s="11"/>
      <c r="B42" s="11"/>
      <c r="C42" s="11"/>
      <c r="D42" s="11"/>
      <c r="E42" s="11"/>
      <c r="F42" s="11"/>
      <c r="G42" s="11"/>
    </row>
  </sheetData>
  <sheetProtection algorithmName="SHA-512" hashValue="fdSOtiyGTBdNXcl9zeqpTv+86as6xPj+G86rLC0tHfzJ1fbSj48UgktQOBiK2NY1AnJpB7HyCqj1UbBVHOD37Q==" saltValue="+ZhOgK9lR0WlgUuSH7V93g==" spinCount="100000" sheet="1" objects="1" scenarios="1" selectLockedCells="1"/>
  <mergeCells count="27">
    <mergeCell ref="B38:G38"/>
    <mergeCell ref="B33:G33"/>
    <mergeCell ref="B34:G34"/>
    <mergeCell ref="B35:G35"/>
    <mergeCell ref="B36:G36"/>
    <mergeCell ref="B37:G37"/>
    <mergeCell ref="B18:G18"/>
    <mergeCell ref="B21:G21"/>
    <mergeCell ref="B25:G25"/>
    <mergeCell ref="B12:G12"/>
    <mergeCell ref="B13:G13"/>
    <mergeCell ref="B14:G14"/>
    <mergeCell ref="B15:G15"/>
    <mergeCell ref="B17:G17"/>
    <mergeCell ref="B22:G24"/>
    <mergeCell ref="B4:G4"/>
    <mergeCell ref="B9:G9"/>
    <mergeCell ref="B10:G10"/>
    <mergeCell ref="B11:G11"/>
    <mergeCell ref="B6:G8"/>
    <mergeCell ref="B29:G29"/>
    <mergeCell ref="B31:G31"/>
    <mergeCell ref="B26:G26"/>
    <mergeCell ref="B19:G19"/>
    <mergeCell ref="B20:G20"/>
    <mergeCell ref="B27:G27"/>
    <mergeCell ref="B28:G28"/>
  </mergeCells>
  <pageMargins left="0.7" right="0.7" top="0.75" bottom="0.75" header="0.3" footer="0.3"/>
  <pageSetup paperSize="9" orientation="portrait" verticalDpi="0" r:id="rId1"/>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1:M95"/>
  <sheetViews>
    <sheetView showGridLines="0" showRowColHeaders="0" zoomScale="95" zoomScaleNormal="96" workbookViewId="0"/>
  </sheetViews>
  <sheetFormatPr baseColWidth="10" defaultColWidth="11" defaultRowHeight="16.5" x14ac:dyDescent="0.5"/>
  <cols>
    <col min="1" max="1" width="11" style="9"/>
    <col min="2" max="2" width="18" style="9" customWidth="1"/>
    <col min="3" max="3" width="10.08984375" style="9" customWidth="1"/>
    <col min="4" max="5" width="11" style="9"/>
    <col min="6" max="6" width="13.36328125" style="9" customWidth="1"/>
    <col min="7" max="7" width="11.6328125" style="9" customWidth="1"/>
    <col min="8" max="8" width="6.7265625" style="9" customWidth="1"/>
    <col min="9" max="9" width="3.453125" style="8" customWidth="1"/>
    <col min="10" max="12" width="11" style="9"/>
    <col min="13" max="13" width="18.453125" style="9" customWidth="1"/>
    <col min="14" max="16384" width="11" style="9"/>
  </cols>
  <sheetData>
    <row r="1" spans="2:10" ht="27" customHeight="1" x14ac:dyDescent="0.5"/>
    <row r="2" spans="2:10" ht="29.25" customHeight="1" x14ac:dyDescent="0.5"/>
    <row r="3" spans="2:10" ht="44.5" customHeight="1" x14ac:dyDescent="0.5">
      <c r="B3" s="260" t="s">
        <v>307</v>
      </c>
      <c r="C3" s="260"/>
      <c r="D3" s="260"/>
      <c r="E3" s="260"/>
      <c r="F3" s="260"/>
      <c r="G3" s="260"/>
      <c r="H3" s="260"/>
      <c r="I3" s="260"/>
      <c r="J3" s="260"/>
    </row>
    <row r="4" spans="2:10" x14ac:dyDescent="0.5">
      <c r="B4" s="365" t="s">
        <v>310</v>
      </c>
      <c r="C4" s="365"/>
      <c r="D4" s="365"/>
      <c r="E4" s="365"/>
      <c r="F4" s="365"/>
      <c r="G4" s="365"/>
      <c r="H4" s="365"/>
      <c r="I4" s="365"/>
      <c r="J4" s="365"/>
    </row>
    <row r="5" spans="2:10" x14ac:dyDescent="0.5">
      <c r="B5" s="365"/>
      <c r="C5" s="365"/>
      <c r="D5" s="365"/>
      <c r="E5" s="365"/>
      <c r="F5" s="365"/>
      <c r="G5" s="365"/>
      <c r="H5" s="365"/>
      <c r="I5" s="365"/>
      <c r="J5" s="365"/>
    </row>
    <row r="6" spans="2:10" ht="16.5" customHeight="1" x14ac:dyDescent="0.5">
      <c r="B6" s="356" t="s">
        <v>312</v>
      </c>
      <c r="C6" s="356"/>
      <c r="D6" s="356"/>
      <c r="E6" s="356"/>
      <c r="F6" s="356"/>
      <c r="G6" s="356"/>
      <c r="H6" s="356"/>
      <c r="I6" s="356"/>
      <c r="J6" s="356"/>
    </row>
    <row r="7" spans="2:10" ht="63.75" customHeight="1" x14ac:dyDescent="0.5">
      <c r="B7" s="356"/>
      <c r="C7" s="356"/>
      <c r="D7" s="356"/>
      <c r="E7" s="356"/>
      <c r="F7" s="356"/>
      <c r="G7" s="356"/>
      <c r="H7" s="356"/>
      <c r="I7" s="356"/>
      <c r="J7" s="356"/>
    </row>
    <row r="8" spans="2:10" x14ac:dyDescent="0.5">
      <c r="B8" s="357" t="s">
        <v>313</v>
      </c>
      <c r="C8" s="357"/>
      <c r="D8" s="357"/>
      <c r="E8" s="357"/>
      <c r="F8" s="357"/>
      <c r="G8" s="357"/>
      <c r="H8" s="357"/>
      <c r="I8" s="357"/>
      <c r="J8" s="357"/>
    </row>
    <row r="9" spans="2:10" s="8" customFormat="1" ht="42.5" customHeight="1" x14ac:dyDescent="0.5">
      <c r="B9" s="186" t="s">
        <v>294</v>
      </c>
      <c r="C9" s="358" t="s">
        <v>314</v>
      </c>
      <c r="D9" s="358"/>
      <c r="E9" s="358"/>
      <c r="F9" s="358"/>
      <c r="G9" s="358"/>
      <c r="H9" s="358"/>
      <c r="I9" s="358"/>
      <c r="J9" s="358"/>
    </row>
    <row r="10" spans="2:10" s="8" customFormat="1" ht="41" customHeight="1" x14ac:dyDescent="0.5">
      <c r="B10" s="186" t="s">
        <v>315</v>
      </c>
      <c r="C10" s="358" t="s">
        <v>316</v>
      </c>
      <c r="D10" s="358"/>
      <c r="E10" s="358"/>
      <c r="F10" s="358"/>
      <c r="G10" s="358"/>
      <c r="H10" s="358"/>
      <c r="I10" s="358"/>
      <c r="J10" s="358"/>
    </row>
    <row r="11" spans="2:10" s="8" customFormat="1" ht="42" customHeight="1" x14ac:dyDescent="0.5">
      <c r="B11" s="186" t="s">
        <v>317</v>
      </c>
      <c r="C11" s="358" t="s">
        <v>318</v>
      </c>
      <c r="D11" s="358"/>
      <c r="E11" s="358"/>
      <c r="F11" s="358"/>
      <c r="G11" s="358"/>
      <c r="H11" s="358"/>
      <c r="I11" s="358"/>
      <c r="J11" s="358"/>
    </row>
    <row r="12" spans="2:10" s="8" customFormat="1" ht="42" customHeight="1" x14ac:dyDescent="0.5">
      <c r="B12" s="186" t="s">
        <v>319</v>
      </c>
      <c r="C12" s="358" t="s">
        <v>320</v>
      </c>
      <c r="D12" s="358"/>
      <c r="E12" s="358"/>
      <c r="F12" s="358"/>
      <c r="G12" s="358"/>
      <c r="H12" s="358"/>
      <c r="I12" s="358"/>
      <c r="J12" s="358"/>
    </row>
    <row r="13" spans="2:10" s="8" customFormat="1" ht="42" customHeight="1" x14ac:dyDescent="0.5">
      <c r="B13" s="186" t="s">
        <v>321</v>
      </c>
      <c r="C13" s="358" t="s">
        <v>322</v>
      </c>
      <c r="D13" s="358"/>
      <c r="E13" s="358"/>
      <c r="F13" s="358"/>
      <c r="G13" s="358"/>
      <c r="H13" s="358"/>
      <c r="I13" s="358"/>
      <c r="J13" s="358"/>
    </row>
    <row r="14" spans="2:10" s="8" customFormat="1" ht="42" customHeight="1" x14ac:dyDescent="0.5">
      <c r="B14" s="186" t="s">
        <v>323</v>
      </c>
      <c r="C14" s="358" t="s">
        <v>324</v>
      </c>
      <c r="D14" s="358"/>
      <c r="E14" s="358"/>
      <c r="F14" s="358"/>
      <c r="G14" s="358"/>
      <c r="H14" s="358"/>
      <c r="I14" s="358"/>
      <c r="J14" s="358"/>
    </row>
    <row r="15" spans="2:10" s="8" customFormat="1" ht="42" customHeight="1" x14ac:dyDescent="0.5">
      <c r="B15" s="186" t="s">
        <v>325</v>
      </c>
      <c r="C15" s="358" t="s">
        <v>326</v>
      </c>
      <c r="D15" s="358"/>
      <c r="E15" s="358"/>
      <c r="F15" s="358"/>
      <c r="G15" s="358"/>
      <c r="H15" s="358"/>
      <c r="I15" s="358"/>
      <c r="J15" s="358"/>
    </row>
    <row r="16" spans="2:10" ht="16.5" customHeight="1" x14ac:dyDescent="0.5">
      <c r="B16" s="181"/>
      <c r="C16" s="181"/>
      <c r="D16" s="181"/>
      <c r="E16" s="181"/>
      <c r="F16" s="181"/>
      <c r="G16" s="181"/>
      <c r="H16" s="181"/>
      <c r="I16" s="181"/>
      <c r="J16" s="181"/>
    </row>
    <row r="17" spans="2:10" ht="15" customHeight="1" x14ac:dyDescent="0.5">
      <c r="B17" s="355" t="s">
        <v>311</v>
      </c>
      <c r="C17" s="355"/>
      <c r="D17" s="355"/>
      <c r="E17" s="355"/>
      <c r="F17" s="355"/>
      <c r="G17" s="355"/>
      <c r="H17" s="355"/>
      <c r="I17" s="355"/>
      <c r="J17" s="355"/>
    </row>
    <row r="18" spans="2:10" ht="17.25" customHeight="1" x14ac:dyDescent="0.5">
      <c r="B18" s="346"/>
      <c r="C18" s="347"/>
      <c r="D18" s="347"/>
      <c r="E18" s="347"/>
      <c r="F18" s="347"/>
      <c r="G18" s="347"/>
      <c r="H18" s="347"/>
      <c r="I18" s="347"/>
      <c r="J18" s="348"/>
    </row>
    <row r="19" spans="2:10" x14ac:dyDescent="0.5">
      <c r="B19" s="349"/>
      <c r="C19" s="350"/>
      <c r="D19" s="350"/>
      <c r="E19" s="350"/>
      <c r="F19" s="350"/>
      <c r="G19" s="350"/>
      <c r="H19" s="350"/>
      <c r="I19" s="350"/>
      <c r="J19" s="351"/>
    </row>
    <row r="20" spans="2:10" x14ac:dyDescent="0.5">
      <c r="B20" s="349"/>
      <c r="C20" s="350"/>
      <c r="D20" s="350"/>
      <c r="E20" s="350"/>
      <c r="F20" s="350"/>
      <c r="G20" s="350"/>
      <c r="H20" s="350"/>
      <c r="I20" s="350"/>
      <c r="J20" s="351"/>
    </row>
    <row r="21" spans="2:10" x14ac:dyDescent="0.5">
      <c r="B21" s="349"/>
      <c r="C21" s="350"/>
      <c r="D21" s="350"/>
      <c r="E21" s="350"/>
      <c r="F21" s="350"/>
      <c r="G21" s="350"/>
      <c r="H21" s="350"/>
      <c r="I21" s="350"/>
      <c r="J21" s="351"/>
    </row>
    <row r="22" spans="2:10" x14ac:dyDescent="0.5">
      <c r="B22" s="349"/>
      <c r="C22" s="350"/>
      <c r="D22" s="350"/>
      <c r="E22" s="350"/>
      <c r="F22" s="350"/>
      <c r="G22" s="350"/>
      <c r="H22" s="350"/>
      <c r="I22" s="350"/>
      <c r="J22" s="351"/>
    </row>
    <row r="23" spans="2:10" x14ac:dyDescent="0.5">
      <c r="B23" s="352"/>
      <c r="C23" s="353"/>
      <c r="D23" s="353"/>
      <c r="E23" s="353"/>
      <c r="F23" s="353"/>
      <c r="G23" s="353"/>
      <c r="H23" s="353"/>
      <c r="I23" s="353"/>
      <c r="J23" s="354"/>
    </row>
    <row r="24" spans="2:10" x14ac:dyDescent="0.5">
      <c r="B24" s="63"/>
      <c r="C24" s="63"/>
      <c r="D24" s="63"/>
      <c r="E24" s="63"/>
      <c r="F24" s="63"/>
      <c r="G24" s="63"/>
    </row>
    <row r="25" spans="2:10" ht="16.5" customHeight="1" x14ac:dyDescent="0.5">
      <c r="B25" s="356" t="s">
        <v>197</v>
      </c>
      <c r="C25" s="356"/>
      <c r="D25" s="356"/>
      <c r="E25" s="356"/>
      <c r="F25" s="356"/>
      <c r="G25" s="356"/>
      <c r="H25" s="356"/>
      <c r="I25" s="356"/>
      <c r="J25" s="356"/>
    </row>
    <row r="26" spans="2:10" ht="63.75" customHeight="1" x14ac:dyDescent="0.5">
      <c r="B26" s="356"/>
      <c r="C26" s="356"/>
      <c r="D26" s="356"/>
      <c r="E26" s="356"/>
      <c r="F26" s="356"/>
      <c r="G26" s="356"/>
      <c r="H26" s="356"/>
      <c r="I26" s="356"/>
      <c r="J26" s="356"/>
    </row>
    <row r="27" spans="2:10" x14ac:dyDescent="0.5">
      <c r="B27" s="107"/>
      <c r="C27" s="107"/>
      <c r="D27" s="107"/>
      <c r="E27" s="107"/>
      <c r="F27" s="107"/>
      <c r="G27" s="107"/>
      <c r="I27" s="9"/>
    </row>
    <row r="28" spans="2:10" x14ac:dyDescent="0.5">
      <c r="B28" s="107"/>
      <c r="C28" s="107"/>
      <c r="D28" s="107"/>
      <c r="E28" s="107"/>
      <c r="F28" s="107"/>
      <c r="G28" s="107"/>
      <c r="I28" s="9"/>
    </row>
    <row r="29" spans="2:10" x14ac:dyDescent="0.5">
      <c r="B29" s="107"/>
      <c r="C29" s="107"/>
      <c r="D29" s="107"/>
      <c r="E29" s="107"/>
      <c r="F29" s="107"/>
      <c r="G29" s="107"/>
      <c r="I29" s="9"/>
    </row>
    <row r="30" spans="2:10" x14ac:dyDescent="0.5">
      <c r="B30" s="107"/>
      <c r="C30" s="107"/>
      <c r="D30" s="107"/>
      <c r="E30" s="107"/>
      <c r="F30" s="107"/>
      <c r="G30" s="107"/>
      <c r="I30" s="9"/>
    </row>
    <row r="31" spans="2:10" x14ac:dyDescent="0.5">
      <c r="B31" s="107"/>
      <c r="C31" s="107"/>
      <c r="D31" s="107"/>
      <c r="E31" s="107"/>
      <c r="F31" s="107"/>
      <c r="G31" s="107"/>
      <c r="I31" s="9"/>
    </row>
    <row r="32" spans="2:10" x14ac:dyDescent="0.5">
      <c r="B32" s="107"/>
      <c r="C32" s="107"/>
      <c r="D32" s="107"/>
      <c r="E32" s="107"/>
      <c r="F32" s="107"/>
      <c r="G32" s="107"/>
      <c r="I32" s="9"/>
    </row>
    <row r="33" spans="2:10" x14ac:dyDescent="0.5">
      <c r="B33" s="107"/>
      <c r="C33" s="107"/>
      <c r="D33" s="107"/>
      <c r="E33" s="107"/>
      <c r="F33" s="107"/>
      <c r="G33" s="107"/>
      <c r="I33" s="9"/>
    </row>
    <row r="34" spans="2:10" x14ac:dyDescent="0.5">
      <c r="B34" s="107"/>
      <c r="C34" s="107"/>
      <c r="D34" s="107"/>
      <c r="E34" s="107"/>
      <c r="F34" s="107"/>
      <c r="G34" s="107"/>
      <c r="I34" s="9"/>
    </row>
    <row r="35" spans="2:10" x14ac:dyDescent="0.5">
      <c r="B35" s="107"/>
      <c r="C35" s="107"/>
      <c r="D35" s="107"/>
      <c r="E35" s="107"/>
      <c r="F35" s="107"/>
      <c r="G35" s="107"/>
      <c r="I35" s="9"/>
    </row>
    <row r="36" spans="2:10" x14ac:dyDescent="0.5">
      <c r="B36" s="107"/>
      <c r="C36" s="107"/>
      <c r="D36" s="107"/>
      <c r="E36" s="107"/>
      <c r="F36" s="107"/>
      <c r="G36" s="107"/>
      <c r="I36" s="9"/>
    </row>
    <row r="37" spans="2:10" x14ac:dyDescent="0.5">
      <c r="B37" s="107"/>
      <c r="C37" s="107"/>
      <c r="D37" s="107"/>
      <c r="E37" s="107"/>
      <c r="F37" s="107"/>
      <c r="G37" s="107"/>
      <c r="I37" s="9"/>
    </row>
    <row r="38" spans="2:10" ht="16.5" customHeight="1" x14ac:dyDescent="0.5">
      <c r="B38" s="255" t="s">
        <v>198</v>
      </c>
      <c r="C38" s="255"/>
      <c r="D38" s="255"/>
      <c r="E38" s="255"/>
      <c r="F38" s="255"/>
      <c r="G38" s="255"/>
      <c r="H38" s="255"/>
      <c r="I38" s="255"/>
      <c r="J38" s="255"/>
    </row>
    <row r="39" spans="2:10" x14ac:dyDescent="0.5">
      <c r="B39" s="255"/>
      <c r="C39" s="255"/>
      <c r="D39" s="255"/>
      <c r="E39" s="255"/>
      <c r="F39" s="255"/>
      <c r="G39" s="255"/>
      <c r="H39" s="255"/>
      <c r="I39" s="255"/>
      <c r="J39" s="255"/>
    </row>
    <row r="40" spans="2:10" ht="32.25" customHeight="1" x14ac:dyDescent="0.5">
      <c r="B40" s="255" t="s">
        <v>199</v>
      </c>
      <c r="C40" s="255"/>
      <c r="D40" s="255"/>
      <c r="E40" s="255"/>
      <c r="F40" s="255"/>
      <c r="G40" s="255"/>
      <c r="H40" s="255"/>
      <c r="I40" s="255"/>
      <c r="J40" s="255"/>
    </row>
    <row r="41" spans="2:10" s="8" customFormat="1" ht="21" customHeight="1" x14ac:dyDescent="0.5">
      <c r="B41" s="366" t="s">
        <v>200</v>
      </c>
      <c r="C41" s="366"/>
      <c r="D41" s="366"/>
      <c r="E41" s="366"/>
      <c r="F41" s="366"/>
      <c r="G41" s="366"/>
    </row>
    <row r="42" spans="2:10" s="8" customFormat="1" x14ac:dyDescent="0.5">
      <c r="B42" s="366" t="s">
        <v>201</v>
      </c>
      <c r="C42" s="366"/>
      <c r="D42" s="366"/>
      <c r="E42" s="366"/>
      <c r="F42" s="366"/>
      <c r="G42" s="366"/>
    </row>
    <row r="43" spans="2:10" s="8" customFormat="1" ht="17" thickBot="1" x14ac:dyDescent="0.55000000000000004">
      <c r="B43" s="367" t="s">
        <v>202</v>
      </c>
      <c r="C43" s="367"/>
      <c r="D43" s="367"/>
      <c r="E43" s="367"/>
      <c r="F43" s="367"/>
      <c r="G43" s="367"/>
    </row>
    <row r="44" spans="2:10" s="8" customFormat="1" ht="17.25" customHeight="1" x14ac:dyDescent="0.5">
      <c r="B44" s="183" t="s">
        <v>152</v>
      </c>
      <c r="C44" s="368" t="s">
        <v>203</v>
      </c>
      <c r="D44" s="368"/>
      <c r="E44" s="368"/>
      <c r="F44" s="368"/>
      <c r="G44" s="368"/>
      <c r="H44" s="368"/>
      <c r="I44" s="368"/>
      <c r="J44" s="369"/>
    </row>
    <row r="45" spans="2:10" s="8" customFormat="1" ht="17.25" customHeight="1" x14ac:dyDescent="0.5">
      <c r="B45" s="184" t="s">
        <v>153</v>
      </c>
      <c r="C45" s="358" t="s">
        <v>204</v>
      </c>
      <c r="D45" s="358"/>
      <c r="E45" s="358"/>
      <c r="F45" s="358"/>
      <c r="G45" s="358"/>
      <c r="H45" s="358"/>
      <c r="I45" s="358"/>
      <c r="J45" s="362"/>
    </row>
    <row r="46" spans="2:10" s="8" customFormat="1" ht="17.25" customHeight="1" x14ac:dyDescent="0.5">
      <c r="B46" s="184" t="s">
        <v>154</v>
      </c>
      <c r="C46" s="358" t="s">
        <v>207</v>
      </c>
      <c r="D46" s="358"/>
      <c r="E46" s="358"/>
      <c r="F46" s="358"/>
      <c r="G46" s="358"/>
      <c r="H46" s="358"/>
      <c r="I46" s="358"/>
      <c r="J46" s="362"/>
    </row>
    <row r="47" spans="2:10" s="8" customFormat="1" ht="17.25" customHeight="1" x14ac:dyDescent="0.5">
      <c r="B47" s="184" t="s">
        <v>155</v>
      </c>
      <c r="C47" s="358" t="s">
        <v>205</v>
      </c>
      <c r="D47" s="358"/>
      <c r="E47" s="358"/>
      <c r="F47" s="358"/>
      <c r="G47" s="358"/>
      <c r="H47" s="358"/>
      <c r="I47" s="358"/>
      <c r="J47" s="362"/>
    </row>
    <row r="48" spans="2:10" s="8" customFormat="1" ht="17" customHeight="1" thickBot="1" x14ac:dyDescent="0.55000000000000004">
      <c r="B48" s="185" t="s">
        <v>156</v>
      </c>
      <c r="C48" s="363" t="s">
        <v>206</v>
      </c>
      <c r="D48" s="363"/>
      <c r="E48" s="363"/>
      <c r="F48" s="363"/>
      <c r="G48" s="363"/>
      <c r="H48" s="363"/>
      <c r="I48" s="363"/>
      <c r="J48" s="364"/>
    </row>
    <row r="49" spans="2:10" s="8" customFormat="1" x14ac:dyDescent="0.5">
      <c r="B49" s="68"/>
      <c r="C49" s="65"/>
      <c r="D49" s="65"/>
      <c r="E49" s="65"/>
      <c r="F49" s="65"/>
      <c r="G49" s="65"/>
    </row>
    <row r="50" spans="2:10" x14ac:dyDescent="0.5">
      <c r="B50" s="101" t="s">
        <v>110</v>
      </c>
      <c r="C50" s="103"/>
      <c r="D50" s="103"/>
      <c r="E50" s="103"/>
      <c r="F50" s="103"/>
      <c r="G50" s="103"/>
      <c r="I50" s="61"/>
    </row>
    <row r="51" spans="2:10" x14ac:dyDescent="0.5">
      <c r="B51" s="360" t="s">
        <v>111</v>
      </c>
      <c r="C51" s="360"/>
      <c r="D51" s="360"/>
      <c r="E51" s="360"/>
      <c r="F51" s="360"/>
      <c r="G51" s="360"/>
      <c r="I51" s="61"/>
    </row>
    <row r="52" spans="2:10" x14ac:dyDescent="0.5">
      <c r="B52" s="360" t="s">
        <v>112</v>
      </c>
      <c r="C52" s="360"/>
      <c r="D52" s="360"/>
      <c r="E52" s="360"/>
      <c r="F52" s="360"/>
      <c r="G52" s="360"/>
      <c r="I52" s="61"/>
    </row>
    <row r="53" spans="2:10" x14ac:dyDescent="0.5">
      <c r="B53" s="360" t="s">
        <v>113</v>
      </c>
      <c r="C53" s="360"/>
      <c r="D53" s="360"/>
      <c r="E53" s="360"/>
      <c r="F53" s="360"/>
      <c r="G53" s="360"/>
      <c r="I53" s="61"/>
    </row>
    <row r="54" spans="2:10" x14ac:dyDescent="0.5">
      <c r="B54" s="360" t="s">
        <v>114</v>
      </c>
      <c r="C54" s="360"/>
      <c r="D54" s="360"/>
      <c r="E54" s="360"/>
      <c r="F54" s="360"/>
      <c r="G54" s="360"/>
      <c r="I54" s="61"/>
    </row>
    <row r="55" spans="2:10" x14ac:dyDescent="0.5">
      <c r="B55" s="360" t="s">
        <v>273</v>
      </c>
      <c r="C55" s="360"/>
      <c r="D55" s="360"/>
      <c r="E55" s="360"/>
      <c r="F55" s="360"/>
      <c r="G55" s="360"/>
      <c r="I55" s="61"/>
    </row>
    <row r="56" spans="2:10" x14ac:dyDescent="0.5">
      <c r="B56" s="360" t="s">
        <v>115</v>
      </c>
      <c r="C56" s="360"/>
      <c r="D56" s="360"/>
      <c r="E56" s="360"/>
      <c r="F56" s="360"/>
      <c r="G56" s="360"/>
      <c r="I56" s="61"/>
    </row>
    <row r="57" spans="2:10" ht="17.25" customHeight="1" x14ac:dyDescent="0.5">
      <c r="B57" s="361" t="s">
        <v>274</v>
      </c>
      <c r="C57" s="361"/>
      <c r="D57" s="361"/>
      <c r="E57" s="361"/>
      <c r="F57" s="361"/>
      <c r="G57" s="361"/>
      <c r="H57" s="361"/>
      <c r="I57" s="361"/>
      <c r="J57" s="361"/>
    </row>
    <row r="58" spans="2:10" x14ac:dyDescent="0.5">
      <c r="B58" s="361"/>
      <c r="C58" s="361"/>
      <c r="D58" s="361"/>
      <c r="E58" s="361"/>
      <c r="F58" s="361"/>
      <c r="G58" s="361"/>
      <c r="H58" s="361"/>
      <c r="I58" s="361"/>
      <c r="J58" s="361"/>
    </row>
    <row r="59" spans="2:10" x14ac:dyDescent="0.5">
      <c r="B59" s="361"/>
      <c r="C59" s="361"/>
      <c r="D59" s="361"/>
      <c r="E59" s="361"/>
      <c r="F59" s="361"/>
      <c r="G59" s="361"/>
      <c r="H59" s="361"/>
      <c r="I59" s="361"/>
      <c r="J59" s="361"/>
    </row>
    <row r="60" spans="2:10" x14ac:dyDescent="0.5">
      <c r="B60" s="361"/>
      <c r="C60" s="361"/>
      <c r="D60" s="361"/>
      <c r="E60" s="361"/>
      <c r="F60" s="361"/>
      <c r="G60" s="361"/>
      <c r="H60" s="361"/>
      <c r="I60" s="361"/>
      <c r="J60" s="361"/>
    </row>
    <row r="61" spans="2:10" x14ac:dyDescent="0.5">
      <c r="B61" s="361"/>
      <c r="C61" s="361"/>
      <c r="D61" s="361"/>
      <c r="E61" s="361"/>
      <c r="F61" s="361"/>
      <c r="G61" s="361"/>
      <c r="H61" s="361"/>
      <c r="I61" s="361"/>
      <c r="J61" s="361"/>
    </row>
    <row r="62" spans="2:10" x14ac:dyDescent="0.5">
      <c r="B62" s="361"/>
      <c r="C62" s="361"/>
      <c r="D62" s="361"/>
      <c r="E62" s="361"/>
      <c r="F62" s="361"/>
      <c r="G62" s="361"/>
      <c r="H62" s="361"/>
      <c r="I62" s="361"/>
      <c r="J62" s="361"/>
    </row>
    <row r="63" spans="2:10" x14ac:dyDescent="0.5">
      <c r="B63" s="361"/>
      <c r="C63" s="361"/>
      <c r="D63" s="361"/>
      <c r="E63" s="361"/>
      <c r="F63" s="361"/>
      <c r="G63" s="361"/>
      <c r="H63" s="361"/>
      <c r="I63" s="361"/>
      <c r="J63" s="361"/>
    </row>
    <row r="64" spans="2:10" x14ac:dyDescent="0.5">
      <c r="B64" s="361"/>
      <c r="C64" s="361"/>
      <c r="D64" s="361"/>
      <c r="E64" s="361"/>
      <c r="F64" s="361"/>
      <c r="G64" s="361"/>
      <c r="H64" s="361"/>
      <c r="I64" s="361"/>
      <c r="J64" s="361"/>
    </row>
    <row r="65" spans="2:10" ht="20" customHeight="1" x14ac:dyDescent="0.5">
      <c r="B65" s="359" t="s">
        <v>116</v>
      </c>
      <c r="C65" s="359"/>
      <c r="D65" s="359"/>
      <c r="E65" s="359"/>
      <c r="F65" s="359"/>
      <c r="G65" s="359"/>
    </row>
    <row r="66" spans="2:10" ht="17.25" customHeight="1" x14ac:dyDescent="0.5">
      <c r="B66" s="338" t="s">
        <v>163</v>
      </c>
      <c r="C66" s="338"/>
      <c r="D66" s="338"/>
      <c r="E66" s="338"/>
      <c r="F66" s="338"/>
      <c r="G66" s="338"/>
      <c r="H66" s="338"/>
      <c r="I66" s="338"/>
      <c r="J66" s="338"/>
    </row>
    <row r="67" spans="2:10" x14ac:dyDescent="0.5">
      <c r="B67" s="338"/>
      <c r="C67" s="338"/>
      <c r="D67" s="338"/>
      <c r="E67" s="338"/>
      <c r="F67" s="338"/>
      <c r="G67" s="338"/>
      <c r="H67" s="338"/>
      <c r="I67" s="338"/>
      <c r="J67" s="338"/>
    </row>
    <row r="68" spans="2:10" ht="19" customHeight="1" x14ac:dyDescent="0.5">
      <c r="B68" s="338"/>
      <c r="C68" s="338"/>
      <c r="D68" s="338"/>
      <c r="E68" s="338"/>
      <c r="F68" s="338"/>
      <c r="G68" s="338"/>
      <c r="H68" s="338"/>
      <c r="I68" s="338"/>
      <c r="J68" s="338"/>
    </row>
    <row r="69" spans="2:10" x14ac:dyDescent="0.5">
      <c r="B69" s="76"/>
      <c r="C69" s="76"/>
      <c r="D69" s="76"/>
      <c r="E69" s="76"/>
      <c r="F69" s="76"/>
      <c r="G69" s="76"/>
    </row>
    <row r="70" spans="2:10" ht="15" customHeight="1" x14ac:dyDescent="0.5">
      <c r="B70" s="355" t="s">
        <v>327</v>
      </c>
      <c r="C70" s="355"/>
      <c r="D70" s="355"/>
      <c r="E70" s="355"/>
      <c r="F70" s="355"/>
      <c r="G70" s="355"/>
      <c r="H70" s="355"/>
      <c r="I70" s="355"/>
      <c r="J70" s="355"/>
    </row>
    <row r="71" spans="2:10" ht="17.25" customHeight="1" x14ac:dyDescent="0.5">
      <c r="B71" s="346"/>
      <c r="C71" s="347"/>
      <c r="D71" s="347"/>
      <c r="E71" s="347"/>
      <c r="F71" s="347"/>
      <c r="G71" s="347"/>
      <c r="H71" s="347"/>
      <c r="I71" s="347"/>
      <c r="J71" s="348"/>
    </row>
    <row r="72" spans="2:10" x14ac:dyDescent="0.5">
      <c r="B72" s="349"/>
      <c r="C72" s="350"/>
      <c r="D72" s="350"/>
      <c r="E72" s="350"/>
      <c r="F72" s="350"/>
      <c r="G72" s="350"/>
      <c r="H72" s="350"/>
      <c r="I72" s="350"/>
      <c r="J72" s="351"/>
    </row>
    <row r="73" spans="2:10" x14ac:dyDescent="0.5">
      <c r="B73" s="349"/>
      <c r="C73" s="350"/>
      <c r="D73" s="350"/>
      <c r="E73" s="350"/>
      <c r="F73" s="350"/>
      <c r="G73" s="350"/>
      <c r="H73" s="350"/>
      <c r="I73" s="350"/>
      <c r="J73" s="351"/>
    </row>
    <row r="74" spans="2:10" x14ac:dyDescent="0.5">
      <c r="B74" s="349"/>
      <c r="C74" s="350"/>
      <c r="D74" s="350"/>
      <c r="E74" s="350"/>
      <c r="F74" s="350"/>
      <c r="G74" s="350"/>
      <c r="H74" s="350"/>
      <c r="I74" s="350"/>
      <c r="J74" s="351"/>
    </row>
    <row r="75" spans="2:10" x14ac:dyDescent="0.5">
      <c r="B75" s="349"/>
      <c r="C75" s="350"/>
      <c r="D75" s="350"/>
      <c r="E75" s="350"/>
      <c r="F75" s="350"/>
      <c r="G75" s="350"/>
      <c r="H75" s="350"/>
      <c r="I75" s="350"/>
      <c r="J75" s="351"/>
    </row>
    <row r="76" spans="2:10" x14ac:dyDescent="0.5">
      <c r="B76" s="352"/>
      <c r="C76" s="353"/>
      <c r="D76" s="353"/>
      <c r="E76" s="353"/>
      <c r="F76" s="353"/>
      <c r="G76" s="353"/>
      <c r="H76" s="353"/>
      <c r="I76" s="353"/>
      <c r="J76" s="354"/>
    </row>
    <row r="77" spans="2:10" x14ac:dyDescent="0.5">
      <c r="B77" s="63"/>
      <c r="C77" s="63"/>
      <c r="D77" s="63"/>
      <c r="E77" s="63"/>
      <c r="F77" s="63"/>
      <c r="G77" s="63"/>
    </row>
    <row r="78" spans="2:10" ht="23.5" customHeight="1" x14ac:dyDescent="0.5">
      <c r="B78" s="339" t="s">
        <v>275</v>
      </c>
      <c r="C78" s="339"/>
      <c r="D78" s="339"/>
      <c r="E78" s="339"/>
      <c r="F78" s="339"/>
      <c r="G78" s="339"/>
      <c r="H78" s="339"/>
      <c r="I78" s="339"/>
      <c r="J78" s="339"/>
    </row>
    <row r="79" spans="2:10" ht="18.5" customHeight="1" thickBot="1" x14ac:dyDescent="0.55000000000000004">
      <c r="B79" s="339"/>
      <c r="C79" s="339"/>
      <c r="D79" s="339"/>
      <c r="E79" s="339"/>
      <c r="F79" s="339"/>
      <c r="G79" s="339"/>
      <c r="H79" s="339"/>
      <c r="I79" s="339"/>
      <c r="J79" s="339"/>
    </row>
    <row r="80" spans="2:10" ht="17.25" customHeight="1" thickTop="1" thickBot="1" x14ac:dyDescent="0.55000000000000004">
      <c r="B80" s="371" t="s">
        <v>299</v>
      </c>
      <c r="C80" s="371" t="s">
        <v>210</v>
      </c>
      <c r="D80" s="371"/>
      <c r="E80" s="340" t="s">
        <v>209</v>
      </c>
      <c r="F80" s="341"/>
      <c r="G80" s="340" t="s">
        <v>328</v>
      </c>
      <c r="H80" s="344"/>
      <c r="I80" s="344"/>
      <c r="J80" s="341"/>
    </row>
    <row r="81" spans="2:13" ht="17.5" thickTop="1" thickBot="1" x14ac:dyDescent="0.55000000000000004">
      <c r="B81" s="371"/>
      <c r="C81" s="371"/>
      <c r="D81" s="371"/>
      <c r="E81" s="342"/>
      <c r="F81" s="343"/>
      <c r="G81" s="342"/>
      <c r="H81" s="345"/>
      <c r="I81" s="345"/>
      <c r="J81" s="343"/>
    </row>
    <row r="82" spans="2:13" ht="25.5" customHeight="1" thickTop="1" thickBot="1" x14ac:dyDescent="0.55000000000000004">
      <c r="B82" s="378">
        <f>B18</f>
        <v>0</v>
      </c>
      <c r="C82" s="322"/>
      <c r="D82" s="375"/>
      <c r="E82" s="322"/>
      <c r="F82" s="323"/>
      <c r="G82" s="327"/>
      <c r="H82" s="328"/>
      <c r="I82" s="328"/>
      <c r="J82" s="329"/>
    </row>
    <row r="83" spans="2:13" ht="25.5" customHeight="1" thickTop="1" thickBot="1" x14ac:dyDescent="0.55000000000000004">
      <c r="B83" s="379"/>
      <c r="C83" s="376"/>
      <c r="D83" s="377"/>
      <c r="E83" s="333"/>
      <c r="F83" s="334"/>
      <c r="G83" s="335"/>
      <c r="H83" s="336"/>
      <c r="I83" s="336"/>
      <c r="J83" s="337"/>
    </row>
    <row r="84" spans="2:13" ht="25.5" customHeight="1" thickTop="1" thickBot="1" x14ac:dyDescent="0.55000000000000004">
      <c r="B84" s="379"/>
      <c r="C84" s="376"/>
      <c r="D84" s="377"/>
      <c r="E84" s="322"/>
      <c r="F84" s="323"/>
      <c r="G84" s="327"/>
      <c r="H84" s="328"/>
      <c r="I84" s="328"/>
      <c r="J84" s="329"/>
    </row>
    <row r="85" spans="2:13" ht="25.5" customHeight="1" thickTop="1" thickBot="1" x14ac:dyDescent="0.55000000000000004">
      <c r="B85" s="379"/>
      <c r="C85" s="376"/>
      <c r="D85" s="377"/>
      <c r="E85" s="322"/>
      <c r="F85" s="323"/>
      <c r="G85" s="327"/>
      <c r="H85" s="328"/>
      <c r="I85" s="328"/>
      <c r="J85" s="329"/>
    </row>
    <row r="86" spans="2:13" ht="25.5" customHeight="1" thickTop="1" thickBot="1" x14ac:dyDescent="0.55000000000000004">
      <c r="B86" s="379"/>
      <c r="C86" s="316"/>
      <c r="D86" s="372"/>
      <c r="E86" s="316"/>
      <c r="F86" s="317"/>
      <c r="G86" s="330"/>
      <c r="H86" s="331"/>
      <c r="I86" s="331"/>
      <c r="J86" s="332"/>
    </row>
    <row r="87" spans="2:13" ht="25.5" customHeight="1" thickTop="1" thickBot="1" x14ac:dyDescent="0.55000000000000004">
      <c r="B87" s="379"/>
      <c r="C87" s="318"/>
      <c r="D87" s="373"/>
      <c r="E87" s="318"/>
      <c r="F87" s="319"/>
      <c r="G87" s="330"/>
      <c r="H87" s="331"/>
      <c r="I87" s="331"/>
      <c r="J87" s="332"/>
    </row>
    <row r="88" spans="2:13" ht="25.5" customHeight="1" thickTop="1" thickBot="1" x14ac:dyDescent="0.55000000000000004">
      <c r="B88" s="379"/>
      <c r="C88" s="318"/>
      <c r="D88" s="373"/>
      <c r="E88" s="320"/>
      <c r="F88" s="321"/>
      <c r="G88" s="330"/>
      <c r="H88" s="331"/>
      <c r="I88" s="331"/>
      <c r="J88" s="332"/>
    </row>
    <row r="89" spans="2:13" ht="25.5" customHeight="1" thickTop="1" thickBot="1" x14ac:dyDescent="0.55000000000000004">
      <c r="B89" s="379"/>
      <c r="C89" s="318"/>
      <c r="D89" s="373"/>
      <c r="E89" s="316"/>
      <c r="F89" s="317"/>
      <c r="G89" s="330"/>
      <c r="H89" s="331"/>
      <c r="I89" s="331"/>
      <c r="J89" s="332"/>
      <c r="K89" s="179"/>
      <c r="L89" s="179"/>
      <c r="M89" s="179"/>
    </row>
    <row r="90" spans="2:13" ht="25.5" customHeight="1" thickTop="1" thickBot="1" x14ac:dyDescent="0.55000000000000004">
      <c r="B90" s="379"/>
      <c r="C90" s="318"/>
      <c r="D90" s="373"/>
      <c r="E90" s="318"/>
      <c r="F90" s="319"/>
      <c r="G90" s="330"/>
      <c r="H90" s="331"/>
      <c r="I90" s="331"/>
      <c r="J90" s="332"/>
      <c r="K90" s="179"/>
      <c r="L90" s="179"/>
      <c r="M90" s="179"/>
    </row>
    <row r="91" spans="2:13" ht="25.5" customHeight="1" thickTop="1" thickBot="1" x14ac:dyDescent="0.55000000000000004">
      <c r="B91" s="379"/>
      <c r="C91" s="320"/>
      <c r="D91" s="374"/>
      <c r="E91" s="320"/>
      <c r="F91" s="321"/>
      <c r="G91" s="330"/>
      <c r="H91" s="331"/>
      <c r="I91" s="331"/>
      <c r="J91" s="332"/>
      <c r="K91" s="179"/>
      <c r="L91" s="179"/>
      <c r="M91" s="179"/>
    </row>
    <row r="92" spans="2:13" ht="25.5" customHeight="1" thickTop="1" thickBot="1" x14ac:dyDescent="0.55000000000000004">
      <c r="B92" s="379"/>
      <c r="C92" s="370"/>
      <c r="D92" s="370"/>
      <c r="E92" s="312"/>
      <c r="F92" s="313"/>
      <c r="G92" s="324"/>
      <c r="H92" s="325"/>
      <c r="I92" s="325"/>
      <c r="J92" s="326"/>
    </row>
    <row r="93" spans="2:13" ht="25.5" customHeight="1" thickTop="1" thickBot="1" x14ac:dyDescent="0.55000000000000004">
      <c r="B93" s="379"/>
      <c r="C93" s="370"/>
      <c r="D93" s="370"/>
      <c r="E93" s="312"/>
      <c r="F93" s="313"/>
      <c r="G93" s="324"/>
      <c r="H93" s="325"/>
      <c r="I93" s="325"/>
      <c r="J93" s="326"/>
    </row>
    <row r="94" spans="2:13" ht="25.5" customHeight="1" thickTop="1" thickBot="1" x14ac:dyDescent="0.55000000000000004">
      <c r="B94" s="380"/>
      <c r="C94" s="370"/>
      <c r="D94" s="370"/>
      <c r="E94" s="314"/>
      <c r="F94" s="315"/>
      <c r="G94" s="324"/>
      <c r="H94" s="325"/>
      <c r="I94" s="325"/>
      <c r="J94" s="326"/>
    </row>
    <row r="95" spans="2:13" ht="17" thickTop="1" x14ac:dyDescent="0.5"/>
  </sheetData>
  <sheetProtection selectLockedCells="1"/>
  <mergeCells count="65">
    <mergeCell ref="C92:D94"/>
    <mergeCell ref="B80:B81"/>
    <mergeCell ref="C80:D81"/>
    <mergeCell ref="C86:D91"/>
    <mergeCell ref="C82:D85"/>
    <mergeCell ref="B82:B94"/>
    <mergeCell ref="C45:J45"/>
    <mergeCell ref="C46:J46"/>
    <mergeCell ref="C47:J47"/>
    <mergeCell ref="C48:J48"/>
    <mergeCell ref="B3:J3"/>
    <mergeCell ref="C15:J15"/>
    <mergeCell ref="C13:J13"/>
    <mergeCell ref="C14:J14"/>
    <mergeCell ref="B38:J39"/>
    <mergeCell ref="B4:J5"/>
    <mergeCell ref="B25:J26"/>
    <mergeCell ref="B41:G41"/>
    <mergeCell ref="B42:G42"/>
    <mergeCell ref="B43:G43"/>
    <mergeCell ref="C44:J44"/>
    <mergeCell ref="B40:J40"/>
    <mergeCell ref="B65:G65"/>
    <mergeCell ref="B55:G55"/>
    <mergeCell ref="B56:G56"/>
    <mergeCell ref="B51:G51"/>
    <mergeCell ref="B52:G52"/>
    <mergeCell ref="B53:G53"/>
    <mergeCell ref="B54:G54"/>
    <mergeCell ref="B57:J64"/>
    <mergeCell ref="B17:J17"/>
    <mergeCell ref="B18:J23"/>
    <mergeCell ref="B6:J7"/>
    <mergeCell ref="B8:J8"/>
    <mergeCell ref="C9:J9"/>
    <mergeCell ref="C10:J10"/>
    <mergeCell ref="C11:J11"/>
    <mergeCell ref="C12:J12"/>
    <mergeCell ref="E84:F84"/>
    <mergeCell ref="E83:F83"/>
    <mergeCell ref="G83:J83"/>
    <mergeCell ref="B66:J68"/>
    <mergeCell ref="B78:J79"/>
    <mergeCell ref="E82:F82"/>
    <mergeCell ref="E80:F81"/>
    <mergeCell ref="G80:J81"/>
    <mergeCell ref="B71:J76"/>
    <mergeCell ref="B70:J70"/>
    <mergeCell ref="G82:J82"/>
    <mergeCell ref="G93:J93"/>
    <mergeCell ref="G94:J94"/>
    <mergeCell ref="G84:J84"/>
    <mergeCell ref="G85:J85"/>
    <mergeCell ref="G86:J86"/>
    <mergeCell ref="G88:J88"/>
    <mergeCell ref="G89:J89"/>
    <mergeCell ref="G91:J91"/>
    <mergeCell ref="G92:J92"/>
    <mergeCell ref="G87:J87"/>
    <mergeCell ref="G90:J90"/>
    <mergeCell ref="E93:F94"/>
    <mergeCell ref="E86:F88"/>
    <mergeCell ref="E89:F91"/>
    <mergeCell ref="E92:F92"/>
    <mergeCell ref="E85:F85"/>
  </mergeCells>
  <pageMargins left="0.7" right="0.7" top="0.75" bottom="0.61" header="0.3" footer="0.3"/>
  <pageSetup paperSize="9" scale="98" orientation="portrait" r:id="rId1"/>
  <rowBreaks count="1" manualBreakCount="1">
    <brk id="56"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P83"/>
  <sheetViews>
    <sheetView showGridLines="0" showRowColHeaders="0" showWhiteSpace="0" workbookViewId="0"/>
  </sheetViews>
  <sheetFormatPr baseColWidth="10" defaultRowHeight="16.5" x14ac:dyDescent="0.5"/>
  <cols>
    <col min="2" max="2" width="12.26953125" customWidth="1"/>
    <col min="4" max="4" width="12.6328125" customWidth="1"/>
    <col min="8" max="8" width="10.36328125" customWidth="1"/>
    <col min="10" max="10" width="9.90625" customWidth="1"/>
    <col min="12" max="12" width="7.26953125" customWidth="1"/>
  </cols>
  <sheetData>
    <row r="1" spans="2:12" ht="27" customHeight="1" x14ac:dyDescent="0.5"/>
    <row r="2" spans="2:12" ht="30" customHeight="1" x14ac:dyDescent="0.5"/>
    <row r="5" spans="2:12" ht="25" x14ac:dyDescent="0.5">
      <c r="B5" s="260" t="s">
        <v>74</v>
      </c>
      <c r="C5" s="260"/>
      <c r="D5" s="260"/>
      <c r="E5" s="260"/>
      <c r="F5" s="260"/>
      <c r="G5" s="261"/>
    </row>
    <row r="6" spans="2:12" s="98" customFormat="1" ht="23" x14ac:dyDescent="0.5">
      <c r="B6" s="60"/>
      <c r="C6" s="60"/>
      <c r="D6" s="60"/>
      <c r="E6" s="60"/>
      <c r="F6" s="60"/>
      <c r="G6" s="62"/>
    </row>
    <row r="7" spans="2:12" ht="50.25" customHeight="1" x14ac:dyDescent="0.5">
      <c r="B7" s="303" t="s">
        <v>276</v>
      </c>
      <c r="C7" s="303"/>
      <c r="D7" s="303"/>
      <c r="E7" s="303"/>
      <c r="F7" s="303"/>
      <c r="G7" s="303"/>
      <c r="H7" s="12"/>
      <c r="I7" s="12"/>
      <c r="J7" s="12"/>
      <c r="K7" s="12"/>
      <c r="L7" s="12"/>
    </row>
    <row r="8" spans="2:12" s="98" customFormat="1" x14ac:dyDescent="0.5">
      <c r="B8" s="303" t="s">
        <v>277</v>
      </c>
      <c r="C8" s="303"/>
      <c r="D8" s="303"/>
      <c r="E8" s="303"/>
      <c r="F8" s="303"/>
      <c r="G8" s="303"/>
      <c r="H8" s="12"/>
      <c r="I8" s="12"/>
      <c r="J8" s="12"/>
      <c r="K8" s="12"/>
      <c r="L8" s="12"/>
    </row>
    <row r="9" spans="2:12" s="98" customFormat="1" x14ac:dyDescent="0.5">
      <c r="B9" s="387"/>
      <c r="C9" s="387"/>
      <c r="D9" s="387"/>
      <c r="E9" s="387"/>
      <c r="F9" s="387"/>
      <c r="G9" s="387"/>
      <c r="H9" s="12"/>
      <c r="I9" s="12"/>
      <c r="J9" s="12"/>
      <c r="K9" s="12"/>
      <c r="L9" s="12"/>
    </row>
    <row r="10" spans="2:12" s="98" customFormat="1" x14ac:dyDescent="0.5">
      <c r="B10" s="387"/>
      <c r="C10" s="387"/>
      <c r="D10" s="387"/>
      <c r="E10" s="387"/>
      <c r="F10" s="387"/>
      <c r="G10" s="387"/>
      <c r="H10" s="12"/>
      <c r="I10" s="12"/>
      <c r="J10" s="12"/>
      <c r="K10" s="12"/>
      <c r="L10" s="12"/>
    </row>
    <row r="11" spans="2:12" ht="34.5" customHeight="1" x14ac:dyDescent="0.5">
      <c r="B11" s="383" t="s">
        <v>164</v>
      </c>
      <c r="C11" s="384"/>
      <c r="D11" s="384"/>
      <c r="E11" s="384"/>
      <c r="F11" s="384"/>
      <c r="G11" s="384"/>
      <c r="H11" s="12"/>
      <c r="I11" s="12"/>
      <c r="J11" s="12"/>
      <c r="K11" s="12"/>
      <c r="L11" s="12"/>
    </row>
    <row r="12" spans="2:12" ht="18.75" customHeight="1" x14ac:dyDescent="0.5">
      <c r="B12" s="70"/>
      <c r="C12" s="64"/>
      <c r="D12" s="64"/>
      <c r="E12" s="64"/>
      <c r="F12" s="64"/>
      <c r="G12" s="64"/>
      <c r="H12" s="12"/>
      <c r="I12" s="12"/>
      <c r="J12" s="12"/>
      <c r="K12" s="12"/>
      <c r="L12" s="12"/>
    </row>
    <row r="13" spans="2:12" s="9" customFormat="1" x14ac:dyDescent="0.5"/>
    <row r="14" spans="2:12" s="9" customFormat="1" x14ac:dyDescent="0.5"/>
    <row r="15" spans="2:12" s="9" customFormat="1" x14ac:dyDescent="0.5"/>
    <row r="16" spans="2:12" s="9" customFormat="1" x14ac:dyDescent="0.5"/>
    <row r="17" spans="2:12" s="9" customFormat="1" x14ac:dyDescent="0.5"/>
    <row r="18" spans="2:12" s="9" customFormat="1" x14ac:dyDescent="0.5"/>
    <row r="19" spans="2:12" s="9" customFormat="1" x14ac:dyDescent="0.5"/>
    <row r="20" spans="2:12" s="9" customFormat="1" x14ac:dyDescent="0.5"/>
    <row r="21" spans="2:12" s="9" customFormat="1" x14ac:dyDescent="0.5"/>
    <row r="22" spans="2:12" s="9" customFormat="1" x14ac:dyDescent="0.5"/>
    <row r="23" spans="2:12" x14ac:dyDescent="0.5">
      <c r="B23" s="106"/>
      <c r="C23" s="102"/>
      <c r="D23" s="102"/>
      <c r="E23" s="102"/>
      <c r="F23" s="102"/>
      <c r="G23" s="102"/>
      <c r="H23" s="12"/>
      <c r="I23" s="12"/>
      <c r="J23" s="12"/>
      <c r="K23" s="12"/>
      <c r="L23" s="12"/>
    </row>
    <row r="24" spans="2:12" s="98" customFormat="1" x14ac:dyDescent="0.5">
      <c r="B24" s="106"/>
      <c r="C24" s="106"/>
      <c r="D24" s="106"/>
      <c r="E24" s="106"/>
      <c r="F24" s="106"/>
      <c r="G24" s="106"/>
      <c r="H24" s="12"/>
      <c r="I24" s="12"/>
      <c r="J24" s="12"/>
      <c r="K24" s="12"/>
      <c r="L24" s="12"/>
    </row>
    <row r="25" spans="2:12" s="98" customFormat="1" x14ac:dyDescent="0.5">
      <c r="B25" s="388" t="s">
        <v>211</v>
      </c>
      <c r="C25" s="388"/>
      <c r="D25" s="388"/>
      <c r="E25" s="388"/>
      <c r="F25" s="388"/>
      <c r="G25" s="388"/>
      <c r="H25" s="12"/>
      <c r="I25" s="12"/>
      <c r="J25" s="12"/>
      <c r="K25" s="12"/>
      <c r="L25" s="12"/>
    </row>
    <row r="26" spans="2:12" s="98" customFormat="1" x14ac:dyDescent="0.5">
      <c r="B26" s="388"/>
      <c r="C26" s="388"/>
      <c r="D26" s="388"/>
      <c r="E26" s="388"/>
      <c r="F26" s="388"/>
      <c r="G26" s="388"/>
      <c r="H26" s="12"/>
      <c r="I26" s="12"/>
      <c r="J26" s="12"/>
      <c r="K26" s="12"/>
      <c r="L26" s="12"/>
    </row>
    <row r="27" spans="2:12" x14ac:dyDescent="0.5">
      <c r="B27" s="381" t="s">
        <v>278</v>
      </c>
      <c r="C27" s="381"/>
      <c r="D27" s="381"/>
      <c r="E27" s="381"/>
      <c r="F27" s="381"/>
      <c r="G27" s="381"/>
      <c r="H27" s="12"/>
      <c r="I27" s="12"/>
      <c r="J27" s="12"/>
      <c r="K27" s="12"/>
      <c r="L27" s="12"/>
    </row>
    <row r="28" spans="2:12" x14ac:dyDescent="0.5">
      <c r="B28" s="382"/>
      <c r="C28" s="382"/>
      <c r="D28" s="382"/>
      <c r="E28" s="382"/>
      <c r="F28" s="382"/>
      <c r="G28" s="382"/>
      <c r="H28" s="12"/>
      <c r="I28" s="12"/>
      <c r="J28" s="12"/>
      <c r="K28" s="12"/>
      <c r="L28" s="12"/>
    </row>
    <row r="29" spans="2:12" ht="16.5" customHeight="1" x14ac:dyDescent="0.5">
      <c r="B29" s="382"/>
      <c r="C29" s="382"/>
      <c r="D29" s="382"/>
      <c r="E29" s="382"/>
      <c r="F29" s="382"/>
      <c r="G29" s="382"/>
      <c r="H29" s="12"/>
      <c r="I29" s="12"/>
      <c r="J29" s="12"/>
      <c r="K29" s="12"/>
      <c r="L29" s="12"/>
    </row>
    <row r="30" spans="2:12" s="98" customFormat="1" ht="16.5" customHeight="1" x14ac:dyDescent="0.5">
      <c r="B30" s="127"/>
      <c r="C30" s="127"/>
      <c r="D30" s="127"/>
      <c r="E30" s="127"/>
      <c r="F30" s="127"/>
      <c r="G30" s="127"/>
      <c r="H30" s="12"/>
      <c r="I30" s="12"/>
      <c r="J30" s="12"/>
      <c r="K30" s="12"/>
      <c r="L30" s="12"/>
    </row>
    <row r="31" spans="2:12" s="98" customFormat="1" ht="16.5" customHeight="1" x14ac:dyDescent="0.5">
      <c r="B31" s="389" t="s">
        <v>212</v>
      </c>
      <c r="C31" s="389"/>
      <c r="D31" s="389"/>
      <c r="E31" s="389"/>
      <c r="F31" s="389"/>
      <c r="G31" s="389"/>
      <c r="H31" s="12"/>
      <c r="I31" s="12"/>
      <c r="J31" s="12"/>
      <c r="K31" s="12"/>
      <c r="L31" s="12"/>
    </row>
    <row r="32" spans="2:12" s="98" customFormat="1" ht="16.5" customHeight="1" x14ac:dyDescent="0.5">
      <c r="B32" s="389"/>
      <c r="C32" s="389"/>
      <c r="D32" s="389"/>
      <c r="E32" s="389"/>
      <c r="F32" s="389"/>
      <c r="G32" s="389"/>
      <c r="H32" s="12"/>
      <c r="I32" s="12"/>
      <c r="J32" s="12"/>
      <c r="K32" s="12"/>
      <c r="L32" s="12"/>
    </row>
    <row r="33" spans="2:14" s="98" customFormat="1" ht="16.5" customHeight="1" x14ac:dyDescent="0.5">
      <c r="B33" s="389"/>
      <c r="C33" s="389"/>
      <c r="D33" s="389"/>
      <c r="E33" s="389"/>
      <c r="F33" s="389"/>
      <c r="G33" s="389"/>
      <c r="H33" s="12"/>
      <c r="I33" s="12"/>
      <c r="J33" s="12"/>
      <c r="K33" s="12"/>
      <c r="L33" s="12"/>
    </row>
    <row r="34" spans="2:14" ht="17.25" customHeight="1" x14ac:dyDescent="0.5">
      <c r="B34" s="381" t="s">
        <v>213</v>
      </c>
      <c r="C34" s="381"/>
      <c r="D34" s="381"/>
      <c r="E34" s="381"/>
      <c r="F34" s="381"/>
      <c r="G34" s="381"/>
      <c r="H34" s="12"/>
      <c r="I34" s="12"/>
      <c r="J34" s="12"/>
      <c r="K34" s="12"/>
      <c r="L34" s="12"/>
    </row>
    <row r="35" spans="2:14" x14ac:dyDescent="0.5">
      <c r="B35" s="382"/>
      <c r="C35" s="382"/>
      <c r="D35" s="382"/>
      <c r="E35" s="382"/>
      <c r="F35" s="382"/>
      <c r="G35" s="382"/>
      <c r="H35" s="12"/>
      <c r="I35" s="12"/>
      <c r="J35" s="12"/>
      <c r="K35" s="12"/>
      <c r="L35" s="12"/>
    </row>
    <row r="36" spans="2:14" x14ac:dyDescent="0.5">
      <c r="B36" s="382"/>
      <c r="C36" s="382"/>
      <c r="D36" s="382"/>
      <c r="E36" s="382"/>
      <c r="F36" s="382"/>
      <c r="G36" s="382"/>
      <c r="H36" s="12"/>
      <c r="I36" s="12"/>
      <c r="J36" s="12"/>
      <c r="K36" s="12"/>
      <c r="L36" s="12"/>
    </row>
    <row r="37" spans="2:14" s="98" customFormat="1" x14ac:dyDescent="0.5">
      <c r="B37" s="127"/>
      <c r="C37" s="127"/>
      <c r="D37" s="127"/>
      <c r="E37" s="127"/>
      <c r="F37" s="127"/>
      <c r="G37" s="127"/>
      <c r="H37" s="12"/>
      <c r="I37" s="12"/>
      <c r="J37" s="12"/>
      <c r="K37" s="12"/>
      <c r="L37" s="12"/>
    </row>
    <row r="38" spans="2:14" s="98" customFormat="1" x14ac:dyDescent="0.5">
      <c r="B38" s="389" t="s">
        <v>214</v>
      </c>
      <c r="C38" s="389"/>
      <c r="D38" s="389"/>
      <c r="E38" s="389"/>
      <c r="F38" s="389"/>
      <c r="G38" s="389"/>
      <c r="H38" s="12"/>
      <c r="I38" s="12"/>
      <c r="J38" s="12"/>
      <c r="K38" s="12"/>
      <c r="L38" s="12"/>
    </row>
    <row r="39" spans="2:14" s="98" customFormat="1" x14ac:dyDescent="0.5">
      <c r="B39" s="389"/>
      <c r="C39" s="389"/>
      <c r="D39" s="389"/>
      <c r="E39" s="389"/>
      <c r="F39" s="389"/>
      <c r="G39" s="389"/>
      <c r="H39" s="12"/>
      <c r="I39" s="12"/>
      <c r="J39" s="12"/>
      <c r="K39" s="12"/>
      <c r="L39" s="12"/>
    </row>
    <row r="40" spans="2:14" ht="17.25" customHeight="1" x14ac:dyDescent="0.5">
      <c r="B40" s="381" t="s">
        <v>279</v>
      </c>
      <c r="C40" s="381"/>
      <c r="D40" s="381"/>
      <c r="E40" s="381"/>
      <c r="F40" s="381"/>
      <c r="G40" s="381"/>
      <c r="H40" s="12"/>
      <c r="I40" s="12"/>
      <c r="J40" s="12"/>
      <c r="K40" s="12"/>
      <c r="L40" s="12"/>
      <c r="M40" s="12"/>
      <c r="N40" s="12"/>
    </row>
    <row r="41" spans="2:14" x14ac:dyDescent="0.5">
      <c r="B41" s="382"/>
      <c r="C41" s="382"/>
      <c r="D41" s="382"/>
      <c r="E41" s="382"/>
      <c r="F41" s="382"/>
      <c r="G41" s="382"/>
      <c r="H41" s="12"/>
      <c r="I41" s="12"/>
      <c r="J41" s="12"/>
      <c r="K41" s="12"/>
      <c r="L41" s="12"/>
      <c r="M41" s="12"/>
      <c r="N41" s="12"/>
    </row>
    <row r="42" spans="2:14" ht="17.25" customHeight="1" x14ac:dyDescent="0.5">
      <c r="B42" s="382"/>
      <c r="C42" s="382"/>
      <c r="D42" s="382"/>
      <c r="E42" s="382"/>
      <c r="F42" s="382"/>
      <c r="G42" s="382"/>
      <c r="H42" s="12"/>
      <c r="I42" s="12"/>
      <c r="J42" s="12"/>
      <c r="K42" s="12"/>
      <c r="L42" s="12"/>
    </row>
    <row r="43" spans="2:14" s="98" customFormat="1" ht="17.25" customHeight="1" x14ac:dyDescent="0.5">
      <c r="B43" s="127"/>
      <c r="C43" s="127"/>
      <c r="D43" s="127"/>
      <c r="E43" s="127"/>
      <c r="F43" s="127"/>
      <c r="G43" s="127"/>
      <c r="H43" s="12"/>
      <c r="I43" s="12"/>
      <c r="J43" s="12"/>
      <c r="K43" s="12"/>
      <c r="L43" s="12"/>
    </row>
    <row r="44" spans="2:14" s="98" customFormat="1" ht="17.25" customHeight="1" x14ac:dyDescent="0.5">
      <c r="B44" s="390" t="s">
        <v>280</v>
      </c>
      <c r="C44" s="390"/>
      <c r="D44" s="390"/>
      <c r="E44" s="390"/>
      <c r="F44" s="390"/>
      <c r="G44" s="390"/>
      <c r="H44" s="12"/>
      <c r="I44" s="12"/>
      <c r="J44" s="12"/>
      <c r="K44" s="12"/>
      <c r="L44" s="12"/>
    </row>
    <row r="45" spans="2:14" s="98" customFormat="1" ht="17.25" customHeight="1" x14ac:dyDescent="0.5">
      <c r="B45" s="390"/>
      <c r="C45" s="390"/>
      <c r="D45" s="390"/>
      <c r="E45" s="390"/>
      <c r="F45" s="390"/>
      <c r="G45" s="390"/>
      <c r="H45" s="12"/>
      <c r="I45" s="12"/>
      <c r="J45" s="12"/>
      <c r="K45" s="12"/>
      <c r="L45" s="12"/>
    </row>
    <row r="46" spans="2:14" s="98" customFormat="1" ht="17.25" customHeight="1" x14ac:dyDescent="0.5">
      <c r="B46" s="390"/>
      <c r="C46" s="390"/>
      <c r="D46" s="390"/>
      <c r="E46" s="390"/>
      <c r="F46" s="390"/>
      <c r="G46" s="390"/>
      <c r="H46" s="12"/>
      <c r="I46" s="12"/>
      <c r="J46" s="12"/>
      <c r="K46" s="12"/>
      <c r="L46" s="12"/>
    </row>
    <row r="47" spans="2:14" x14ac:dyDescent="0.5">
      <c r="B47" s="54"/>
      <c r="C47" s="54"/>
      <c r="D47" s="54"/>
      <c r="E47" s="54"/>
      <c r="F47" s="54"/>
      <c r="G47" s="54"/>
      <c r="H47" s="12"/>
      <c r="I47" s="12"/>
      <c r="J47" s="12"/>
      <c r="K47" s="12"/>
      <c r="L47" s="12"/>
    </row>
    <row r="48" spans="2:14" ht="17.25" customHeight="1" x14ac:dyDescent="0.5">
      <c r="B48" s="381" t="s">
        <v>281</v>
      </c>
      <c r="C48" s="381"/>
      <c r="D48" s="381"/>
      <c r="E48" s="381"/>
      <c r="F48" s="381"/>
      <c r="G48" s="381"/>
      <c r="H48" s="12"/>
      <c r="I48" s="12"/>
      <c r="J48" s="12"/>
      <c r="K48" s="12"/>
      <c r="L48" s="12"/>
    </row>
    <row r="49" spans="2:16" x14ac:dyDescent="0.5">
      <c r="B49" s="382"/>
      <c r="C49" s="382"/>
      <c r="D49" s="382"/>
      <c r="E49" s="382"/>
      <c r="F49" s="382"/>
      <c r="G49" s="382"/>
      <c r="H49" s="12"/>
      <c r="I49" s="12"/>
      <c r="J49" s="12"/>
      <c r="K49" s="12"/>
      <c r="L49" s="12"/>
    </row>
    <row r="50" spans="2:16" x14ac:dyDescent="0.5">
      <c r="B50" s="382"/>
      <c r="C50" s="382"/>
      <c r="D50" s="382"/>
      <c r="E50" s="382"/>
      <c r="F50" s="382"/>
      <c r="G50" s="382"/>
      <c r="H50" s="12"/>
      <c r="I50" s="12"/>
      <c r="J50" s="12"/>
      <c r="K50" s="12"/>
      <c r="L50" s="12"/>
    </row>
    <row r="51" spans="2:16" ht="15" customHeight="1" x14ac:dyDescent="0.5">
      <c r="B51" s="14"/>
      <c r="C51" s="14"/>
      <c r="D51" s="14"/>
      <c r="E51" s="14"/>
      <c r="F51" s="14"/>
      <c r="G51" s="14"/>
      <c r="H51" s="12"/>
      <c r="I51" s="12"/>
      <c r="J51" s="12"/>
      <c r="K51" s="12"/>
      <c r="L51" s="12"/>
    </row>
    <row r="52" spans="2:16" ht="15" customHeight="1" x14ac:dyDescent="0.5">
      <c r="B52" s="385" t="s">
        <v>165</v>
      </c>
      <c r="C52" s="385"/>
      <c r="D52" s="385"/>
      <c r="E52" s="385"/>
      <c r="F52" s="385"/>
      <c r="G52" s="385"/>
    </row>
    <row r="53" spans="2:16" x14ac:dyDescent="0.5">
      <c r="B53" s="386"/>
      <c r="C53" s="386"/>
      <c r="D53" s="386"/>
      <c r="E53" s="386"/>
      <c r="F53" s="386"/>
      <c r="G53" s="386"/>
    </row>
    <row r="54" spans="2:16" x14ac:dyDescent="0.5">
      <c r="K54" s="12"/>
      <c r="L54" s="12"/>
      <c r="M54" s="12"/>
      <c r="N54" s="12"/>
      <c r="O54" s="12"/>
      <c r="P54" s="12"/>
    </row>
    <row r="72" spans="1:7" s="9" customFormat="1" x14ac:dyDescent="0.5">
      <c r="A72" s="11"/>
      <c r="B72" s="11"/>
      <c r="C72" s="11"/>
      <c r="D72" s="11"/>
      <c r="E72" s="11"/>
      <c r="F72" s="11"/>
      <c r="G72" s="11"/>
    </row>
    <row r="73" spans="1:7" s="9" customFormat="1" x14ac:dyDescent="0.5">
      <c r="A73" s="11"/>
      <c r="B73" s="11"/>
      <c r="C73" s="11"/>
      <c r="D73" s="11"/>
      <c r="E73" s="11"/>
      <c r="F73" s="11"/>
      <c r="G73" s="11"/>
    </row>
    <row r="74" spans="1:7" s="9" customFormat="1" x14ac:dyDescent="0.5">
      <c r="A74" s="11"/>
      <c r="B74" s="11"/>
      <c r="C74" s="11"/>
      <c r="D74" s="11"/>
      <c r="E74" s="11"/>
      <c r="F74" s="11"/>
      <c r="G74" s="11"/>
    </row>
    <row r="75" spans="1:7" s="9" customFormat="1" x14ac:dyDescent="0.5">
      <c r="A75" s="11"/>
      <c r="B75" s="11"/>
      <c r="C75" s="11"/>
      <c r="D75" s="11"/>
      <c r="E75" s="11"/>
      <c r="F75" s="11"/>
      <c r="G75" s="11"/>
    </row>
    <row r="76" spans="1:7" s="9" customFormat="1" x14ac:dyDescent="0.5">
      <c r="A76" s="11"/>
      <c r="B76" s="11"/>
      <c r="C76" s="11"/>
      <c r="D76" s="11"/>
      <c r="E76" s="11"/>
      <c r="F76" s="11"/>
      <c r="G76" s="11"/>
    </row>
    <row r="83" spans="2:7" ht="15" customHeight="1" x14ac:dyDescent="0.5">
      <c r="B83" s="20"/>
      <c r="C83" s="20"/>
      <c r="D83" s="20"/>
      <c r="E83" s="20"/>
      <c r="F83" s="20"/>
      <c r="G83" s="20"/>
    </row>
  </sheetData>
  <sheetProtection selectLockedCells="1" selectUnlockedCells="1"/>
  <mergeCells count="13">
    <mergeCell ref="B48:G50"/>
    <mergeCell ref="B11:G11"/>
    <mergeCell ref="B52:G53"/>
    <mergeCell ref="B5:G5"/>
    <mergeCell ref="B7:G7"/>
    <mergeCell ref="B34:G36"/>
    <mergeCell ref="B27:G29"/>
    <mergeCell ref="B40:G42"/>
    <mergeCell ref="B8:G10"/>
    <mergeCell ref="B25:G26"/>
    <mergeCell ref="B31:G33"/>
    <mergeCell ref="B38:G39"/>
    <mergeCell ref="B44:G46"/>
  </mergeCells>
  <printOptions verticalCentered="1"/>
  <pageMargins left="0.7" right="0.7" top="0.75" bottom="0.75" header="0.3" footer="0.3"/>
  <pageSetup paperSize="9" scale="99" orientation="portrait" verticalDpi="0" r:id="rId1"/>
  <colBreaks count="1" manualBreakCount="1">
    <brk id="8"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J80"/>
  <sheetViews>
    <sheetView showGridLines="0" showRowColHeaders="0" workbookViewId="0"/>
  </sheetViews>
  <sheetFormatPr baseColWidth="10" defaultRowHeight="16.5" x14ac:dyDescent="0.5"/>
  <cols>
    <col min="1" max="1" width="7.7265625" customWidth="1"/>
    <col min="2" max="2" width="10.453125" customWidth="1"/>
    <col min="3" max="3" width="16" customWidth="1"/>
    <col min="4" max="6" width="14.7265625" customWidth="1"/>
  </cols>
  <sheetData>
    <row r="2" spans="2:7" ht="24" customHeight="1" x14ac:dyDescent="0.5"/>
    <row r="3" spans="2:7" ht="27" customHeight="1" x14ac:dyDescent="0.5"/>
    <row r="4" spans="2:7" ht="48.5" customHeight="1" x14ac:dyDescent="0.5">
      <c r="B4" s="260" t="s">
        <v>308</v>
      </c>
      <c r="C4" s="260"/>
      <c r="D4" s="260"/>
      <c r="E4" s="260"/>
      <c r="F4" s="260"/>
      <c r="G4" s="261"/>
    </row>
    <row r="6" spans="2:7" s="98" customFormat="1" x14ac:dyDescent="0.5">
      <c r="B6" s="400" t="s">
        <v>157</v>
      </c>
      <c r="C6" s="400"/>
      <c r="D6" s="400"/>
      <c r="E6" s="400"/>
      <c r="F6" s="400"/>
      <c r="G6" s="400"/>
    </row>
    <row r="7" spans="2:7" x14ac:dyDescent="0.5">
      <c r="B7" s="392" t="s">
        <v>282</v>
      </c>
      <c r="C7" s="392"/>
      <c r="D7" s="392"/>
      <c r="E7" s="392"/>
      <c r="F7" s="392"/>
      <c r="G7" s="392"/>
    </row>
    <row r="8" spans="2:7" x14ac:dyDescent="0.5">
      <c r="B8" s="392"/>
      <c r="C8" s="392"/>
      <c r="D8" s="392"/>
      <c r="E8" s="392"/>
      <c r="F8" s="392"/>
      <c r="G8" s="392"/>
    </row>
    <row r="9" spans="2:7" ht="17.25" customHeight="1" x14ac:dyDescent="0.5">
      <c r="B9" s="392" t="s">
        <v>75</v>
      </c>
      <c r="C9" s="392"/>
      <c r="D9" s="392"/>
      <c r="E9" s="392"/>
      <c r="F9" s="392"/>
      <c r="G9" s="392"/>
    </row>
    <row r="10" spans="2:7" x14ac:dyDescent="0.5">
      <c r="B10" s="392"/>
      <c r="C10" s="392"/>
      <c r="D10" s="392"/>
      <c r="E10" s="392"/>
      <c r="F10" s="392"/>
      <c r="G10" s="392"/>
    </row>
    <row r="11" spans="2:7" x14ac:dyDescent="0.5">
      <c r="B11" s="400" t="s">
        <v>76</v>
      </c>
      <c r="C11" s="400"/>
      <c r="D11" s="400"/>
      <c r="E11" s="400"/>
      <c r="F11" s="400"/>
      <c r="G11" s="400"/>
    </row>
    <row r="27" spans="2:7" ht="27.75" customHeight="1" x14ac:dyDescent="0.5">
      <c r="B27" s="398" t="s">
        <v>215</v>
      </c>
      <c r="C27" s="398"/>
      <c r="D27" s="398"/>
      <c r="E27" s="398"/>
      <c r="F27" s="398"/>
      <c r="G27" s="398"/>
    </row>
    <row r="29" spans="2:7" x14ac:dyDescent="0.5">
      <c r="C29" s="392" t="s">
        <v>77</v>
      </c>
      <c r="D29" s="392"/>
      <c r="E29" s="392"/>
      <c r="F29" s="392"/>
    </row>
    <row r="30" spans="2:7" x14ac:dyDescent="0.5">
      <c r="C30" s="392"/>
      <c r="D30" s="392"/>
      <c r="E30" s="392"/>
      <c r="F30" s="392"/>
    </row>
    <row r="31" spans="2:7" ht="17.25" customHeight="1" x14ac:dyDescent="0.5">
      <c r="C31" s="392" t="s">
        <v>78</v>
      </c>
      <c r="D31" s="392"/>
      <c r="E31" s="392"/>
      <c r="F31" s="392"/>
    </row>
    <row r="32" spans="2:7" x14ac:dyDescent="0.5">
      <c r="C32" s="392"/>
      <c r="D32" s="392"/>
      <c r="E32" s="392"/>
      <c r="F32" s="392"/>
    </row>
    <row r="33" spans="2:10" ht="17.25" customHeight="1" x14ac:dyDescent="0.5">
      <c r="C33" s="392" t="s">
        <v>79</v>
      </c>
      <c r="D33" s="392"/>
      <c r="E33" s="392"/>
      <c r="F33" s="392"/>
    </row>
    <row r="34" spans="2:10" x14ac:dyDescent="0.5">
      <c r="C34" s="392"/>
      <c r="D34" s="392"/>
      <c r="E34" s="392"/>
      <c r="F34" s="392"/>
    </row>
    <row r="35" spans="2:10" ht="17.25" customHeight="1" x14ac:dyDescent="0.5">
      <c r="C35" s="392" t="s">
        <v>80</v>
      </c>
      <c r="D35" s="392"/>
      <c r="E35" s="392"/>
      <c r="F35" s="392"/>
    </row>
    <row r="36" spans="2:10" x14ac:dyDescent="0.5">
      <c r="C36" s="392"/>
      <c r="D36" s="392"/>
      <c r="E36" s="392"/>
      <c r="F36" s="392"/>
    </row>
    <row r="37" spans="2:10" ht="17.25" customHeight="1" x14ac:dyDescent="0.5">
      <c r="C37" s="392" t="s">
        <v>81</v>
      </c>
      <c r="D37" s="392"/>
      <c r="E37" s="392"/>
      <c r="F37" s="392"/>
    </row>
    <row r="38" spans="2:10" x14ac:dyDescent="0.5">
      <c r="C38" s="392"/>
      <c r="D38" s="392"/>
      <c r="E38" s="392"/>
      <c r="F38" s="392"/>
    </row>
    <row r="40" spans="2:10" x14ac:dyDescent="0.5">
      <c r="B40" s="398" t="s">
        <v>216</v>
      </c>
      <c r="C40" s="398"/>
      <c r="D40" s="398"/>
      <c r="E40" s="398"/>
      <c r="F40" s="399"/>
      <c r="G40" s="399"/>
    </row>
    <row r="41" spans="2:10" ht="17.25" customHeight="1" x14ac:dyDescent="0.5">
      <c r="C41" s="392" t="s">
        <v>82</v>
      </c>
      <c r="D41" s="392"/>
      <c r="E41" s="392"/>
      <c r="F41" s="392"/>
    </row>
    <row r="42" spans="2:10" x14ac:dyDescent="0.5">
      <c r="C42" s="392"/>
      <c r="D42" s="392"/>
      <c r="E42" s="392"/>
      <c r="F42" s="392"/>
      <c r="H42" s="391"/>
      <c r="I42" s="391"/>
      <c r="J42" s="391"/>
    </row>
    <row r="43" spans="2:10" ht="17.25" customHeight="1" x14ac:dyDescent="0.5">
      <c r="C43" s="392" t="s">
        <v>83</v>
      </c>
      <c r="D43" s="392"/>
      <c r="E43" s="392"/>
      <c r="F43" s="392"/>
      <c r="H43" s="391"/>
      <c r="I43" s="391"/>
      <c r="J43" s="391"/>
    </row>
    <row r="44" spans="2:10" x14ac:dyDescent="0.5">
      <c r="C44" s="392"/>
      <c r="D44" s="392"/>
      <c r="E44" s="392"/>
      <c r="F44" s="392"/>
    </row>
    <row r="45" spans="2:10" ht="17.25" customHeight="1" x14ac:dyDescent="0.5">
      <c r="C45" s="392" t="s">
        <v>84</v>
      </c>
      <c r="D45" s="392"/>
      <c r="E45" s="392"/>
      <c r="F45" s="392"/>
    </row>
    <row r="46" spans="2:10" x14ac:dyDescent="0.5">
      <c r="C46" s="392"/>
      <c r="D46" s="392"/>
      <c r="E46" s="392"/>
      <c r="F46" s="392"/>
    </row>
    <row r="47" spans="2:10" ht="17.25" customHeight="1" x14ac:dyDescent="0.5">
      <c r="C47" s="392" t="s">
        <v>85</v>
      </c>
      <c r="D47" s="392"/>
      <c r="E47" s="392"/>
      <c r="F47" s="392"/>
    </row>
    <row r="48" spans="2:10" x14ac:dyDescent="0.5">
      <c r="C48" s="392"/>
      <c r="D48" s="392"/>
      <c r="E48" s="392"/>
      <c r="F48" s="392"/>
    </row>
    <row r="50" spans="2:7" ht="17.25" customHeight="1" x14ac:dyDescent="0.5">
      <c r="B50" s="255" t="s">
        <v>217</v>
      </c>
      <c r="C50" s="255"/>
      <c r="D50" s="255"/>
      <c r="E50" s="255"/>
      <c r="F50" s="255"/>
      <c r="G50" s="255"/>
    </row>
    <row r="51" spans="2:7" x14ac:dyDescent="0.5">
      <c r="B51" s="397"/>
      <c r="C51" s="397"/>
      <c r="D51" s="397"/>
      <c r="E51" s="397"/>
      <c r="F51" s="397"/>
      <c r="G51" s="397"/>
    </row>
    <row r="52" spans="2:7" x14ac:dyDescent="0.5">
      <c r="B52" s="100"/>
      <c r="C52" s="100"/>
      <c r="D52" s="100"/>
      <c r="E52" s="100"/>
      <c r="F52" s="100"/>
      <c r="G52" s="100"/>
    </row>
    <row r="53" spans="2:7" x14ac:dyDescent="0.5">
      <c r="B53" s="58"/>
      <c r="C53" s="58"/>
      <c r="D53" s="58"/>
      <c r="E53" s="58"/>
      <c r="F53" s="58"/>
      <c r="G53" s="58"/>
    </row>
    <row r="54" spans="2:7" x14ac:dyDescent="0.5">
      <c r="B54" s="393" t="s">
        <v>86</v>
      </c>
      <c r="C54" s="394" t="s">
        <v>87</v>
      </c>
      <c r="D54" s="394"/>
      <c r="E54" s="394"/>
      <c r="F54" s="394"/>
    </row>
    <row r="55" spans="2:7" x14ac:dyDescent="0.5">
      <c r="B55" s="393"/>
    </row>
    <row r="56" spans="2:7" x14ac:dyDescent="0.5">
      <c r="B56" s="393"/>
      <c r="C56" s="395" t="s">
        <v>88</v>
      </c>
      <c r="D56" s="395"/>
      <c r="E56" s="395"/>
      <c r="F56" s="395"/>
    </row>
    <row r="57" spans="2:7" x14ac:dyDescent="0.5">
      <c r="B57" s="393"/>
    </row>
    <row r="58" spans="2:7" x14ac:dyDescent="0.5">
      <c r="B58" s="393"/>
      <c r="C58" s="394" t="s">
        <v>89</v>
      </c>
      <c r="D58" s="394"/>
      <c r="E58" s="394"/>
      <c r="F58" s="394"/>
    </row>
    <row r="59" spans="2:7" x14ac:dyDescent="0.5">
      <c r="B59" s="393"/>
    </row>
    <row r="60" spans="2:7" x14ac:dyDescent="0.5">
      <c r="B60" s="393"/>
      <c r="C60" s="395" t="s">
        <v>90</v>
      </c>
      <c r="D60" s="395"/>
      <c r="E60" s="395"/>
      <c r="F60" s="395"/>
    </row>
    <row r="61" spans="2:7" x14ac:dyDescent="0.5">
      <c r="B61" s="393"/>
    </row>
    <row r="62" spans="2:7" x14ac:dyDescent="0.5">
      <c r="B62" s="393"/>
    </row>
    <row r="63" spans="2:7" x14ac:dyDescent="0.5">
      <c r="B63" s="393"/>
    </row>
    <row r="64" spans="2:7" x14ac:dyDescent="0.5">
      <c r="B64" s="393"/>
    </row>
    <row r="65" spans="1:7" s="98" customFormat="1" x14ac:dyDescent="0.5">
      <c r="B65" s="393"/>
      <c r="C65" s="401" t="s">
        <v>258</v>
      </c>
      <c r="D65" s="401"/>
      <c r="E65" s="401"/>
      <c r="F65" s="401"/>
    </row>
    <row r="66" spans="1:7" s="98" customFormat="1" x14ac:dyDescent="0.5">
      <c r="B66" s="393"/>
      <c r="C66" s="176"/>
      <c r="D66" s="176"/>
      <c r="E66" s="176"/>
      <c r="F66" s="176"/>
    </row>
    <row r="67" spans="1:7" x14ac:dyDescent="0.5">
      <c r="B67" s="393"/>
    </row>
    <row r="68" spans="1:7" x14ac:dyDescent="0.5">
      <c r="B68" s="255" t="s">
        <v>166</v>
      </c>
      <c r="C68" s="255"/>
      <c r="D68" s="255"/>
      <c r="E68" s="255"/>
      <c r="F68" s="255"/>
      <c r="G68" s="255"/>
    </row>
    <row r="69" spans="1:7" x14ac:dyDescent="0.5">
      <c r="B69" s="255"/>
      <c r="C69" s="255"/>
      <c r="D69" s="255"/>
      <c r="E69" s="255"/>
      <c r="F69" s="255"/>
      <c r="G69" s="255"/>
    </row>
    <row r="71" spans="1:7" ht="32.25" customHeight="1" x14ac:dyDescent="0.5">
      <c r="B71" s="396" t="s">
        <v>265</v>
      </c>
      <c r="C71" s="396"/>
      <c r="D71" s="396"/>
      <c r="E71" s="396"/>
      <c r="F71" s="396"/>
      <c r="G71" s="396"/>
    </row>
    <row r="72" spans="1:7" s="98" customFormat="1" x14ac:dyDescent="0.5">
      <c r="B72" s="169"/>
      <c r="C72" s="169"/>
      <c r="D72" s="169"/>
      <c r="E72" s="169"/>
      <c r="F72" s="169"/>
      <c r="G72" s="169"/>
    </row>
    <row r="73" spans="1:7" s="98" customFormat="1" x14ac:dyDescent="0.5"/>
    <row r="74" spans="1:7" s="9" customFormat="1" x14ac:dyDescent="0.5">
      <c r="A74" s="11"/>
      <c r="B74" s="11"/>
      <c r="C74" s="11"/>
      <c r="D74" s="11"/>
      <c r="E74" s="11"/>
      <c r="F74" s="11"/>
      <c r="G74" s="11"/>
    </row>
    <row r="75" spans="1:7" s="9" customFormat="1" x14ac:dyDescent="0.5">
      <c r="A75" s="11"/>
      <c r="B75" s="11"/>
      <c r="C75" s="11"/>
      <c r="D75" s="11"/>
      <c r="E75" s="11"/>
      <c r="F75" s="11"/>
      <c r="G75" s="11"/>
    </row>
    <row r="76" spans="1:7" s="9" customFormat="1" x14ac:dyDescent="0.5">
      <c r="A76" s="11"/>
      <c r="B76" s="11"/>
      <c r="C76" s="11"/>
      <c r="D76" s="11"/>
      <c r="E76" s="11"/>
      <c r="F76" s="11"/>
      <c r="G76" s="11"/>
    </row>
    <row r="77" spans="1:7" s="9" customFormat="1" x14ac:dyDescent="0.5">
      <c r="A77" s="11"/>
      <c r="B77" s="11"/>
      <c r="C77" s="11"/>
      <c r="D77" s="11"/>
      <c r="E77" s="11"/>
      <c r="F77" s="11"/>
      <c r="G77" s="11"/>
    </row>
    <row r="78" spans="1:7" s="98" customFormat="1" x14ac:dyDescent="0.5"/>
    <row r="79" spans="1:7" s="98" customFormat="1" x14ac:dyDescent="0.5"/>
    <row r="80" spans="1:7" s="98" customFormat="1" x14ac:dyDescent="0.5"/>
  </sheetData>
  <sheetProtection algorithmName="SHA-512" hashValue="sREQhwCJuxqMeBaPZIVsmyd+ik0MzHcmMi4I+1/wEbQRbnAHRZHc9FXsPnMmnGqfRtDyonwkpYWYN+HWiCtpeQ==" saltValue="IIoXDhBgg3ZzI4GvzFWWig==" spinCount="100000" sheet="1" objects="1" scenarios="1" selectLockedCells="1" selectUnlockedCells="1"/>
  <mergeCells count="26">
    <mergeCell ref="B4:G4"/>
    <mergeCell ref="B7:G8"/>
    <mergeCell ref="B9:G10"/>
    <mergeCell ref="B71:G71"/>
    <mergeCell ref="B50:G51"/>
    <mergeCell ref="C29:F30"/>
    <mergeCell ref="C31:F32"/>
    <mergeCell ref="B40:G40"/>
    <mergeCell ref="B6:G6"/>
    <mergeCell ref="C33:F34"/>
    <mergeCell ref="C35:F36"/>
    <mergeCell ref="C37:F38"/>
    <mergeCell ref="B11:G11"/>
    <mergeCell ref="B27:G27"/>
    <mergeCell ref="C65:F65"/>
    <mergeCell ref="H42:J43"/>
    <mergeCell ref="B68:G69"/>
    <mergeCell ref="C47:F48"/>
    <mergeCell ref="B54:B67"/>
    <mergeCell ref="C54:F54"/>
    <mergeCell ref="C56:F56"/>
    <mergeCell ref="C58:F58"/>
    <mergeCell ref="C60:F60"/>
    <mergeCell ref="C45:F46"/>
    <mergeCell ref="C41:F42"/>
    <mergeCell ref="C43:F44"/>
  </mergeCells>
  <pageMargins left="0.7" right="0.7" top="0.75" bottom="0.75" header="0.3" footer="0.3"/>
  <pageSetup paperSize="9" scale="99" orientation="portrait"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AO242"/>
  <sheetViews>
    <sheetView showGridLines="0" showRowColHeaders="0" topLeftCell="A52" zoomScale="115" zoomScaleNormal="115" workbookViewId="0">
      <selection activeCell="C58" sqref="C58:G59"/>
    </sheetView>
  </sheetViews>
  <sheetFormatPr baseColWidth="10" defaultColWidth="11" defaultRowHeight="12.5" x14ac:dyDescent="0.5"/>
  <cols>
    <col min="1" max="1" width="11" style="87"/>
    <col min="2" max="4" width="11" style="86"/>
    <col min="5" max="5" width="13.36328125" style="86" customWidth="1"/>
    <col min="6" max="10" width="11" style="88"/>
    <col min="11" max="33" width="11" style="90"/>
    <col min="34" max="34" width="11" style="93"/>
    <col min="35" max="16384" width="11" style="89"/>
  </cols>
  <sheetData>
    <row r="1" spans="1:41" x14ac:dyDescent="0.5">
      <c r="A1" s="86"/>
    </row>
    <row r="2" spans="1:41" x14ac:dyDescent="0.5">
      <c r="A2" s="86"/>
    </row>
    <row r="3" spans="1:41" x14ac:dyDescent="0.5">
      <c r="A3" s="86"/>
    </row>
    <row r="4" spans="1:41" x14ac:dyDescent="0.5">
      <c r="A4" s="86"/>
    </row>
    <row r="5" spans="1:41" x14ac:dyDescent="0.5">
      <c r="A5" s="86"/>
    </row>
    <row r="6" spans="1:41" x14ac:dyDescent="0.5">
      <c r="A6" s="86"/>
    </row>
    <row r="7" spans="1:41" ht="42.75" customHeight="1" x14ac:dyDescent="0.5">
      <c r="A7" s="86"/>
      <c r="B7" s="431" t="s">
        <v>117</v>
      </c>
      <c r="C7" s="432"/>
      <c r="D7" s="432"/>
      <c r="E7" s="432"/>
      <c r="F7" s="432"/>
      <c r="G7" s="432"/>
      <c r="H7" s="432"/>
      <c r="I7" s="432"/>
      <c r="J7" s="432"/>
    </row>
    <row r="8" spans="1:41" ht="16.5" x14ac:dyDescent="0.5">
      <c r="A8" s="86"/>
      <c r="B8" s="96"/>
      <c r="C8" s="97"/>
      <c r="D8" s="97"/>
      <c r="E8" s="97"/>
      <c r="F8" s="97"/>
      <c r="G8" s="97"/>
      <c r="H8" s="97"/>
      <c r="I8" s="97"/>
      <c r="J8" s="97"/>
    </row>
    <row r="9" spans="1:41" s="90" customFormat="1" ht="13" thickBot="1" x14ac:dyDescent="0.55000000000000004"/>
    <row r="10" spans="1:41" s="84" customFormat="1" ht="13" x14ac:dyDescent="0.5">
      <c r="A10" s="86"/>
      <c r="B10" s="442" t="s">
        <v>118</v>
      </c>
      <c r="C10" s="443"/>
      <c r="D10" s="443"/>
      <c r="E10" s="444"/>
      <c r="F10" s="448" t="s">
        <v>6</v>
      </c>
      <c r="G10" s="449"/>
      <c r="H10" s="449"/>
      <c r="I10" s="449"/>
      <c r="J10" s="450"/>
      <c r="K10" s="90"/>
      <c r="L10" s="90"/>
      <c r="M10" s="90"/>
      <c r="N10" s="91">
        <v>36</v>
      </c>
      <c r="O10" s="91">
        <v>52</v>
      </c>
      <c r="P10" s="91">
        <v>64</v>
      </c>
      <c r="Q10" s="91">
        <v>60</v>
      </c>
      <c r="R10" s="91">
        <v>40</v>
      </c>
      <c r="S10" s="90"/>
      <c r="T10" s="90" t="s">
        <v>7</v>
      </c>
      <c r="U10" s="90"/>
      <c r="V10" s="90"/>
      <c r="W10" s="90"/>
      <c r="X10" s="90"/>
      <c r="Y10" s="90"/>
      <c r="Z10" s="90"/>
      <c r="AA10" s="90"/>
      <c r="AB10" s="90"/>
      <c r="AC10" s="90"/>
      <c r="AD10" s="90"/>
      <c r="AE10" s="90"/>
      <c r="AF10" s="90"/>
      <c r="AG10" s="90"/>
      <c r="AH10" s="90"/>
      <c r="AL10" s="82"/>
      <c r="AM10" s="82"/>
      <c r="AN10" s="82"/>
      <c r="AO10" s="82"/>
    </row>
    <row r="11" spans="1:41" s="84" customFormat="1" ht="13" x14ac:dyDescent="0.5">
      <c r="A11" s="86"/>
      <c r="B11" s="445"/>
      <c r="C11" s="446"/>
      <c r="D11" s="446"/>
      <c r="E11" s="447"/>
      <c r="F11" s="104">
        <v>0</v>
      </c>
      <c r="G11" s="104">
        <v>1</v>
      </c>
      <c r="H11" s="104">
        <v>2</v>
      </c>
      <c r="I11" s="104">
        <v>3</v>
      </c>
      <c r="J11" s="105">
        <v>4</v>
      </c>
      <c r="K11" s="90"/>
      <c r="L11" s="90"/>
      <c r="M11" s="90"/>
      <c r="N11" s="94" t="s">
        <v>8</v>
      </c>
      <c r="O11" s="94" t="s">
        <v>9</v>
      </c>
      <c r="P11" s="94" t="s">
        <v>10</v>
      </c>
      <c r="Q11" s="94" t="s">
        <v>11</v>
      </c>
      <c r="R11" s="94" t="s">
        <v>12</v>
      </c>
      <c r="S11" s="90"/>
      <c r="T11" s="90"/>
      <c r="U11" s="90"/>
      <c r="V11" s="90"/>
      <c r="W11" s="90"/>
      <c r="X11" s="90"/>
      <c r="Y11" s="90"/>
      <c r="Z11" s="90"/>
      <c r="AA11" s="90"/>
      <c r="AB11" s="90"/>
      <c r="AC11" s="90"/>
      <c r="AD11" s="90"/>
      <c r="AE11" s="90"/>
      <c r="AF11" s="90"/>
      <c r="AG11" s="90"/>
      <c r="AH11" s="90"/>
      <c r="AL11" s="82"/>
      <c r="AM11" s="82"/>
      <c r="AN11" s="82"/>
      <c r="AO11" s="82"/>
    </row>
    <row r="12" spans="1:41" s="84" customFormat="1" ht="23.25" customHeight="1" x14ac:dyDescent="0.5">
      <c r="A12" s="86"/>
      <c r="B12" s="433" t="s">
        <v>119</v>
      </c>
      <c r="C12" s="434"/>
      <c r="D12" s="434"/>
      <c r="E12" s="435"/>
      <c r="F12" s="80"/>
      <c r="G12" s="80"/>
      <c r="H12" s="80"/>
      <c r="I12" s="80"/>
      <c r="J12" s="81"/>
      <c r="K12" s="90"/>
      <c r="L12" s="90"/>
      <c r="M12" s="90"/>
      <c r="N12" s="91"/>
      <c r="O12" s="91"/>
      <c r="P12" s="91"/>
      <c r="Q12" s="91" t="e">
        <f>+SUM(U12:Y12)</f>
        <v>#REF!</v>
      </c>
      <c r="R12" s="91"/>
      <c r="S12" s="90"/>
      <c r="T12" s="91" t="e">
        <f>+SUM(U12:Y12)</f>
        <v>#REF!</v>
      </c>
      <c r="U12" s="90" t="e">
        <f>+IF($AF12&gt;1,#REF!,IF($AF12&lt;1,#REF!,F$11))</f>
        <v>#REF!</v>
      </c>
      <c r="V12" s="90">
        <f>+IF(G12=$U$11,0,G$11)</f>
        <v>0</v>
      </c>
      <c r="W12" s="90">
        <f>+IF(H12=$U$11,0,H$11)</f>
        <v>0</v>
      </c>
      <c r="X12" s="90">
        <f>+IF(I12=$U$11,0,I$11)</f>
        <v>0</v>
      </c>
      <c r="Y12" s="90">
        <f>+IF(J12=$U$11,0,J$11)</f>
        <v>0</v>
      </c>
      <c r="Z12" s="90"/>
      <c r="AA12" s="90">
        <f>+IF(F12=$U$11,0,1)</f>
        <v>0</v>
      </c>
      <c r="AB12" s="90">
        <f>+IF(G12=$U$11,0,1)</f>
        <v>0</v>
      </c>
      <c r="AC12" s="90">
        <f>+IF(H12=$U$11,0,1)</f>
        <v>0</v>
      </c>
      <c r="AD12" s="90">
        <f>+IF(I12=$U$11,0,1)</f>
        <v>0</v>
      </c>
      <c r="AE12" s="90">
        <f>+IF(J12=$U$11,0,1)</f>
        <v>0</v>
      </c>
      <c r="AF12" s="90">
        <f>SUM(AA12:AE12)</f>
        <v>0</v>
      </c>
      <c r="AG12" s="90"/>
      <c r="AH12" s="90" t="e">
        <f>+SUM(U12:Y12)</f>
        <v>#REF!</v>
      </c>
      <c r="AJ12" s="83"/>
      <c r="AK12" s="83"/>
      <c r="AL12" s="83"/>
      <c r="AM12" s="83"/>
      <c r="AN12" s="83"/>
      <c r="AO12" s="83"/>
    </row>
    <row r="13" spans="1:41" s="84" customFormat="1" ht="22.5" customHeight="1" x14ac:dyDescent="0.5">
      <c r="A13" s="86"/>
      <c r="B13" s="433" t="s">
        <v>120</v>
      </c>
      <c r="C13" s="434"/>
      <c r="D13" s="434"/>
      <c r="E13" s="435"/>
      <c r="F13" s="80"/>
      <c r="G13" s="80"/>
      <c r="H13" s="80"/>
      <c r="I13" s="80"/>
      <c r="J13" s="81"/>
      <c r="K13" s="90"/>
      <c r="L13" s="90"/>
      <c r="M13" s="90"/>
      <c r="N13" s="91"/>
      <c r="O13" s="91"/>
      <c r="P13" s="91"/>
      <c r="Q13" s="91"/>
      <c r="R13" s="91" t="e">
        <f>+T13</f>
        <v>#REF!</v>
      </c>
      <c r="S13" s="90"/>
      <c r="T13" s="91" t="e">
        <f t="shared" ref="T13:T36" si="0">+SUM(U13:Y13)</f>
        <v>#REF!</v>
      </c>
      <c r="U13" s="90" t="e">
        <f>+IF($AF13&gt;1,#REF!,IF($AF13&lt;1,#REF!,F$11))</f>
        <v>#REF!</v>
      </c>
      <c r="V13" s="90">
        <f t="shared" ref="V13:Y36" si="1">+IF(G13=$U$11,0,G$11)</f>
        <v>0</v>
      </c>
      <c r="W13" s="90">
        <f t="shared" si="1"/>
        <v>0</v>
      </c>
      <c r="X13" s="90">
        <f t="shared" si="1"/>
        <v>0</v>
      </c>
      <c r="Y13" s="90">
        <f t="shared" si="1"/>
        <v>0</v>
      </c>
      <c r="Z13" s="90"/>
      <c r="AA13" s="90">
        <f t="shared" ref="AA13:AE36" si="2">+IF(F13=$U$11,0,1)</f>
        <v>0</v>
      </c>
      <c r="AB13" s="90">
        <f t="shared" si="2"/>
        <v>0</v>
      </c>
      <c r="AC13" s="90">
        <f t="shared" si="2"/>
        <v>0</v>
      </c>
      <c r="AD13" s="90">
        <f t="shared" si="2"/>
        <v>0</v>
      </c>
      <c r="AE13" s="90">
        <f t="shared" si="2"/>
        <v>0</v>
      </c>
      <c r="AF13" s="90">
        <f t="shared" ref="AF13:AF36" si="3">SUM(AA13:AE13)</f>
        <v>0</v>
      </c>
      <c r="AG13" s="90"/>
      <c r="AH13" s="90" t="e">
        <f t="shared" ref="AH13:AH36" si="4">+SUM(U13:Y13)</f>
        <v>#REF!</v>
      </c>
      <c r="AJ13" s="83"/>
      <c r="AK13" s="83"/>
      <c r="AL13" s="83"/>
      <c r="AM13" s="83"/>
      <c r="AN13" s="83"/>
      <c r="AO13" s="83"/>
    </row>
    <row r="14" spans="1:41" s="84" customFormat="1" ht="24.75" customHeight="1" x14ac:dyDescent="0.5">
      <c r="A14" s="86"/>
      <c r="B14" s="433" t="s">
        <v>121</v>
      </c>
      <c r="C14" s="434"/>
      <c r="D14" s="434"/>
      <c r="E14" s="435"/>
      <c r="F14" s="80"/>
      <c r="G14" s="80"/>
      <c r="H14" s="80"/>
      <c r="I14" s="80"/>
      <c r="J14" s="81"/>
      <c r="K14" s="90"/>
      <c r="L14" s="90"/>
      <c r="M14" s="90"/>
      <c r="N14" s="91"/>
      <c r="O14" s="91"/>
      <c r="P14" s="91"/>
      <c r="Q14" s="91" t="e">
        <f>+T14</f>
        <v>#REF!</v>
      </c>
      <c r="R14" s="91"/>
      <c r="S14" s="90"/>
      <c r="T14" s="91" t="e">
        <f t="shared" si="0"/>
        <v>#REF!</v>
      </c>
      <c r="U14" s="90" t="e">
        <f>+IF($AF14&gt;1,#REF!,IF($AF14&lt;1,#REF!,F$11))</f>
        <v>#REF!</v>
      </c>
      <c r="V14" s="90">
        <f t="shared" si="1"/>
        <v>0</v>
      </c>
      <c r="W14" s="90">
        <f t="shared" si="1"/>
        <v>0</v>
      </c>
      <c r="X14" s="90">
        <f t="shared" si="1"/>
        <v>0</v>
      </c>
      <c r="Y14" s="90">
        <f t="shared" si="1"/>
        <v>0</v>
      </c>
      <c r="Z14" s="90"/>
      <c r="AA14" s="90">
        <f t="shared" si="2"/>
        <v>0</v>
      </c>
      <c r="AB14" s="90">
        <f t="shared" si="2"/>
        <v>0</v>
      </c>
      <c r="AC14" s="90">
        <f t="shared" si="2"/>
        <v>0</v>
      </c>
      <c r="AD14" s="90">
        <f t="shared" si="2"/>
        <v>0</v>
      </c>
      <c r="AE14" s="90">
        <f t="shared" si="2"/>
        <v>0</v>
      </c>
      <c r="AF14" s="90">
        <f t="shared" si="3"/>
        <v>0</v>
      </c>
      <c r="AG14" s="90"/>
      <c r="AH14" s="90" t="e">
        <f t="shared" si="4"/>
        <v>#REF!</v>
      </c>
      <c r="AJ14" s="83"/>
      <c r="AK14" s="83"/>
      <c r="AL14" s="83"/>
      <c r="AM14" s="83"/>
      <c r="AN14" s="83"/>
      <c r="AO14" s="83"/>
    </row>
    <row r="15" spans="1:41" s="84" customFormat="1" ht="39" customHeight="1" x14ac:dyDescent="0.5">
      <c r="A15" s="86"/>
      <c r="B15" s="433" t="s">
        <v>283</v>
      </c>
      <c r="C15" s="434"/>
      <c r="D15" s="434"/>
      <c r="E15" s="435"/>
      <c r="F15" s="80"/>
      <c r="G15" s="80"/>
      <c r="H15" s="80"/>
      <c r="I15" s="80"/>
      <c r="J15" s="81"/>
      <c r="K15" s="90"/>
      <c r="L15" s="90"/>
      <c r="M15" s="90"/>
      <c r="N15" s="91"/>
      <c r="O15" s="91" t="e">
        <f>+T15</f>
        <v>#REF!</v>
      </c>
      <c r="P15" s="91"/>
      <c r="Q15" s="91"/>
      <c r="R15" s="91"/>
      <c r="S15" s="90"/>
      <c r="T15" s="91" t="e">
        <f t="shared" si="0"/>
        <v>#REF!</v>
      </c>
      <c r="U15" s="90" t="e">
        <f>+IF($AF15&gt;1,#REF!,IF($AF15&lt;1,#REF!,F$11))</f>
        <v>#REF!</v>
      </c>
      <c r="V15" s="90">
        <f t="shared" si="1"/>
        <v>0</v>
      </c>
      <c r="W15" s="90">
        <f t="shared" si="1"/>
        <v>0</v>
      </c>
      <c r="X15" s="90">
        <f t="shared" si="1"/>
        <v>0</v>
      </c>
      <c r="Y15" s="90">
        <f t="shared" si="1"/>
        <v>0</v>
      </c>
      <c r="Z15" s="90"/>
      <c r="AA15" s="90">
        <f t="shared" si="2"/>
        <v>0</v>
      </c>
      <c r="AB15" s="90">
        <f t="shared" si="2"/>
        <v>0</v>
      </c>
      <c r="AC15" s="90">
        <f t="shared" si="2"/>
        <v>0</v>
      </c>
      <c r="AD15" s="90">
        <f t="shared" si="2"/>
        <v>0</v>
      </c>
      <c r="AE15" s="90">
        <f t="shared" si="2"/>
        <v>0</v>
      </c>
      <c r="AF15" s="90">
        <f t="shared" si="3"/>
        <v>0</v>
      </c>
      <c r="AG15" s="90"/>
      <c r="AH15" s="90" t="e">
        <f t="shared" si="4"/>
        <v>#REF!</v>
      </c>
      <c r="AJ15" s="83"/>
      <c r="AK15" s="83"/>
      <c r="AL15" s="83"/>
      <c r="AM15" s="83"/>
      <c r="AN15" s="83"/>
      <c r="AO15" s="83"/>
    </row>
    <row r="16" spans="1:41" s="84" customFormat="1" ht="15.75" customHeight="1" x14ac:dyDescent="0.5">
      <c r="A16" s="86"/>
      <c r="B16" s="433" t="s">
        <v>122</v>
      </c>
      <c r="C16" s="434"/>
      <c r="D16" s="434"/>
      <c r="E16" s="435"/>
      <c r="F16" s="80"/>
      <c r="G16" s="80"/>
      <c r="H16" s="80"/>
      <c r="I16" s="80"/>
      <c r="J16" s="81"/>
      <c r="K16" s="90"/>
      <c r="L16" s="90"/>
      <c r="M16" s="90"/>
      <c r="N16" s="91"/>
      <c r="O16" s="91" t="e">
        <f>+T16</f>
        <v>#REF!</v>
      </c>
      <c r="P16" s="91"/>
      <c r="Q16" s="91"/>
      <c r="R16" s="91"/>
      <c r="S16" s="90"/>
      <c r="T16" s="91" t="e">
        <f t="shared" si="0"/>
        <v>#REF!</v>
      </c>
      <c r="U16" s="90" t="e">
        <f>+IF($AF16&gt;1,#REF!,IF($AF16&lt;1,#REF!,F$11))</f>
        <v>#REF!</v>
      </c>
      <c r="V16" s="90">
        <f t="shared" si="1"/>
        <v>0</v>
      </c>
      <c r="W16" s="90">
        <f t="shared" si="1"/>
        <v>0</v>
      </c>
      <c r="X16" s="90">
        <f t="shared" si="1"/>
        <v>0</v>
      </c>
      <c r="Y16" s="90">
        <f t="shared" si="1"/>
        <v>0</v>
      </c>
      <c r="Z16" s="90"/>
      <c r="AA16" s="90">
        <f t="shared" si="2"/>
        <v>0</v>
      </c>
      <c r="AB16" s="90">
        <f t="shared" si="2"/>
        <v>0</v>
      </c>
      <c r="AC16" s="90">
        <f t="shared" si="2"/>
        <v>0</v>
      </c>
      <c r="AD16" s="90">
        <f t="shared" si="2"/>
        <v>0</v>
      </c>
      <c r="AE16" s="90">
        <f t="shared" si="2"/>
        <v>0</v>
      </c>
      <c r="AF16" s="90">
        <f t="shared" si="3"/>
        <v>0</v>
      </c>
      <c r="AG16" s="90"/>
      <c r="AH16" s="90" t="e">
        <f t="shared" si="4"/>
        <v>#REF!</v>
      </c>
      <c r="AJ16" s="83"/>
      <c r="AK16" s="83"/>
      <c r="AL16" s="83"/>
      <c r="AM16" s="83"/>
      <c r="AN16" s="83"/>
      <c r="AO16" s="83"/>
    </row>
    <row r="17" spans="1:34" s="84" customFormat="1" ht="33.75" customHeight="1" x14ac:dyDescent="0.5">
      <c r="A17" s="86"/>
      <c r="B17" s="433" t="s">
        <v>284</v>
      </c>
      <c r="C17" s="434"/>
      <c r="D17" s="434"/>
      <c r="E17" s="435"/>
      <c r="F17" s="80"/>
      <c r="G17" s="80"/>
      <c r="H17" s="80"/>
      <c r="I17" s="80"/>
      <c r="J17" s="81"/>
      <c r="K17" s="90"/>
      <c r="L17" s="90"/>
      <c r="M17" s="90"/>
      <c r="N17" s="91" t="e">
        <f>+T17</f>
        <v>#REF!</v>
      </c>
      <c r="O17" s="91"/>
      <c r="P17" s="91"/>
      <c r="Q17" s="91"/>
      <c r="R17" s="91"/>
      <c r="S17" s="90"/>
      <c r="T17" s="91" t="e">
        <f t="shared" si="0"/>
        <v>#REF!</v>
      </c>
      <c r="U17" s="90" t="e">
        <f>+IF($AF17&gt;1,#REF!,IF($AF17&lt;1,#REF!,F$11))</f>
        <v>#REF!</v>
      </c>
      <c r="V17" s="90">
        <f t="shared" si="1"/>
        <v>0</v>
      </c>
      <c r="W17" s="90">
        <f t="shared" si="1"/>
        <v>0</v>
      </c>
      <c r="X17" s="90">
        <f t="shared" si="1"/>
        <v>0</v>
      </c>
      <c r="Y17" s="90">
        <f t="shared" si="1"/>
        <v>0</v>
      </c>
      <c r="Z17" s="90"/>
      <c r="AA17" s="90">
        <f t="shared" si="2"/>
        <v>0</v>
      </c>
      <c r="AB17" s="90">
        <f t="shared" si="2"/>
        <v>0</v>
      </c>
      <c r="AC17" s="90">
        <f t="shared" si="2"/>
        <v>0</v>
      </c>
      <c r="AD17" s="90">
        <f t="shared" si="2"/>
        <v>0</v>
      </c>
      <c r="AE17" s="90">
        <f t="shared" si="2"/>
        <v>0</v>
      </c>
      <c r="AF17" s="90">
        <f t="shared" si="3"/>
        <v>0</v>
      </c>
      <c r="AG17" s="90"/>
      <c r="AH17" s="90" t="e">
        <f t="shared" si="4"/>
        <v>#REF!</v>
      </c>
    </row>
    <row r="18" spans="1:34" s="84" customFormat="1" ht="38.25" customHeight="1" x14ac:dyDescent="0.5">
      <c r="A18" s="86"/>
      <c r="B18" s="433" t="s">
        <v>123</v>
      </c>
      <c r="C18" s="434"/>
      <c r="D18" s="434"/>
      <c r="E18" s="435"/>
      <c r="F18" s="80"/>
      <c r="G18" s="80"/>
      <c r="H18" s="80"/>
      <c r="I18" s="80"/>
      <c r="J18" s="81"/>
      <c r="K18" s="90"/>
      <c r="L18" s="90"/>
      <c r="M18" s="90"/>
      <c r="N18" s="91"/>
      <c r="O18" s="91"/>
      <c r="P18" s="91"/>
      <c r="Q18" s="91" t="e">
        <f>+T18</f>
        <v>#REF!</v>
      </c>
      <c r="R18" s="91"/>
      <c r="S18" s="90"/>
      <c r="T18" s="91" t="e">
        <f t="shared" si="0"/>
        <v>#REF!</v>
      </c>
      <c r="U18" s="90" t="e">
        <f>+IF($AF18&gt;1,#REF!,IF($AF18&lt;1,#REF!,F$11))</f>
        <v>#REF!</v>
      </c>
      <c r="V18" s="90">
        <f t="shared" si="1"/>
        <v>0</v>
      </c>
      <c r="W18" s="90">
        <f t="shared" si="1"/>
        <v>0</v>
      </c>
      <c r="X18" s="90">
        <f t="shared" si="1"/>
        <v>0</v>
      </c>
      <c r="Y18" s="90">
        <f t="shared" si="1"/>
        <v>0</v>
      </c>
      <c r="Z18" s="90"/>
      <c r="AA18" s="90">
        <f t="shared" si="2"/>
        <v>0</v>
      </c>
      <c r="AB18" s="90">
        <f t="shared" si="2"/>
        <v>0</v>
      </c>
      <c r="AC18" s="90">
        <f t="shared" si="2"/>
        <v>0</v>
      </c>
      <c r="AD18" s="90">
        <f t="shared" si="2"/>
        <v>0</v>
      </c>
      <c r="AE18" s="90">
        <f t="shared" si="2"/>
        <v>0</v>
      </c>
      <c r="AF18" s="90">
        <f t="shared" si="3"/>
        <v>0</v>
      </c>
      <c r="AG18" s="90"/>
      <c r="AH18" s="90" t="e">
        <f t="shared" si="4"/>
        <v>#REF!</v>
      </c>
    </row>
    <row r="19" spans="1:34" s="84" customFormat="1" ht="29.25" customHeight="1" x14ac:dyDescent="0.5">
      <c r="A19" s="86"/>
      <c r="B19" s="433" t="s">
        <v>124</v>
      </c>
      <c r="C19" s="434"/>
      <c r="D19" s="434"/>
      <c r="E19" s="435"/>
      <c r="F19" s="80"/>
      <c r="G19" s="80"/>
      <c r="H19" s="80"/>
      <c r="I19" s="80"/>
      <c r="J19" s="81"/>
      <c r="K19" s="90"/>
      <c r="L19" s="90"/>
      <c r="M19" s="90"/>
      <c r="N19" s="91"/>
      <c r="O19" s="91"/>
      <c r="P19" s="91" t="e">
        <f t="shared" ref="P19:P33" si="5">+T19</f>
        <v>#REF!</v>
      </c>
      <c r="Q19" s="91"/>
      <c r="R19" s="91"/>
      <c r="S19" s="90"/>
      <c r="T19" s="91" t="e">
        <f t="shared" si="0"/>
        <v>#REF!</v>
      </c>
      <c r="U19" s="90" t="e">
        <f>+IF($AF19&gt;1,#REF!,IF($AF19&lt;1,#REF!,F$11))</f>
        <v>#REF!</v>
      </c>
      <c r="V19" s="90">
        <f t="shared" si="1"/>
        <v>0</v>
      </c>
      <c r="W19" s="90">
        <f t="shared" si="1"/>
        <v>0</v>
      </c>
      <c r="X19" s="90">
        <f t="shared" si="1"/>
        <v>0</v>
      </c>
      <c r="Y19" s="90">
        <f t="shared" si="1"/>
        <v>0</v>
      </c>
      <c r="Z19" s="90"/>
      <c r="AA19" s="90">
        <f t="shared" si="2"/>
        <v>0</v>
      </c>
      <c r="AB19" s="90">
        <f t="shared" si="2"/>
        <v>0</v>
      </c>
      <c r="AC19" s="90">
        <f t="shared" si="2"/>
        <v>0</v>
      </c>
      <c r="AD19" s="90">
        <f t="shared" si="2"/>
        <v>0</v>
      </c>
      <c r="AE19" s="90">
        <f t="shared" si="2"/>
        <v>0</v>
      </c>
      <c r="AF19" s="90">
        <f t="shared" si="3"/>
        <v>0</v>
      </c>
      <c r="AG19" s="90"/>
      <c r="AH19" s="90" t="e">
        <f t="shared" si="4"/>
        <v>#REF!</v>
      </c>
    </row>
    <row r="20" spans="1:34" s="84" customFormat="1" ht="38.25" customHeight="1" x14ac:dyDescent="0.5">
      <c r="A20" s="86"/>
      <c r="B20" s="433" t="s">
        <v>125</v>
      </c>
      <c r="C20" s="434"/>
      <c r="D20" s="434"/>
      <c r="E20" s="435"/>
      <c r="F20" s="80"/>
      <c r="G20" s="80"/>
      <c r="H20" s="80"/>
      <c r="I20" s="80"/>
      <c r="J20" s="81"/>
      <c r="K20" s="90"/>
      <c r="L20" s="90"/>
      <c r="M20" s="90"/>
      <c r="N20" s="91"/>
      <c r="O20" s="91"/>
      <c r="P20" s="91" t="e">
        <f t="shared" si="5"/>
        <v>#REF!</v>
      </c>
      <c r="Q20" s="91"/>
      <c r="R20" s="91"/>
      <c r="S20" s="90"/>
      <c r="T20" s="91" t="e">
        <f t="shared" si="0"/>
        <v>#REF!</v>
      </c>
      <c r="U20" s="90" t="e">
        <f>+IF($AF20&gt;1,#REF!,IF($AF20&lt;1,#REF!,F$11))</f>
        <v>#REF!</v>
      </c>
      <c r="V20" s="90">
        <f t="shared" si="1"/>
        <v>0</v>
      </c>
      <c r="W20" s="90">
        <f t="shared" si="1"/>
        <v>0</v>
      </c>
      <c r="X20" s="90">
        <f t="shared" si="1"/>
        <v>0</v>
      </c>
      <c r="Y20" s="90">
        <f t="shared" si="1"/>
        <v>0</v>
      </c>
      <c r="Z20" s="90"/>
      <c r="AA20" s="90">
        <f t="shared" si="2"/>
        <v>0</v>
      </c>
      <c r="AB20" s="90">
        <f t="shared" si="2"/>
        <v>0</v>
      </c>
      <c r="AC20" s="90">
        <f t="shared" si="2"/>
        <v>0</v>
      </c>
      <c r="AD20" s="90">
        <f t="shared" si="2"/>
        <v>0</v>
      </c>
      <c r="AE20" s="90">
        <f t="shared" si="2"/>
        <v>0</v>
      </c>
      <c r="AF20" s="90">
        <f t="shared" si="3"/>
        <v>0</v>
      </c>
      <c r="AG20" s="90"/>
      <c r="AH20" s="90" t="e">
        <f t="shared" si="4"/>
        <v>#REF!</v>
      </c>
    </row>
    <row r="21" spans="1:34" s="84" customFormat="1" ht="27" customHeight="1" x14ac:dyDescent="0.5">
      <c r="A21" s="86"/>
      <c r="B21" s="433" t="s">
        <v>126</v>
      </c>
      <c r="C21" s="434"/>
      <c r="D21" s="434"/>
      <c r="E21" s="435"/>
      <c r="F21" s="80"/>
      <c r="G21" s="80"/>
      <c r="H21" s="80"/>
      <c r="I21" s="80"/>
      <c r="J21" s="81"/>
      <c r="K21" s="90"/>
      <c r="L21" s="90"/>
      <c r="M21" s="90"/>
      <c r="N21" s="91" t="e">
        <f>+T21</f>
        <v>#REF!</v>
      </c>
      <c r="O21" s="91" t="e">
        <f>+T21</f>
        <v>#REF!</v>
      </c>
      <c r="P21" s="91" t="e">
        <f t="shared" si="5"/>
        <v>#REF!</v>
      </c>
      <c r="Q21" s="91" t="e">
        <f>+T21</f>
        <v>#REF!</v>
      </c>
      <c r="R21" s="91" t="e">
        <f>+T21</f>
        <v>#REF!</v>
      </c>
      <c r="S21" s="90"/>
      <c r="T21" s="91" t="e">
        <f t="shared" si="0"/>
        <v>#REF!</v>
      </c>
      <c r="U21" s="90" t="e">
        <f>+IF($AF21&gt;1,#REF!,IF($AF21&lt;1,#REF!,F$11))</f>
        <v>#REF!</v>
      </c>
      <c r="V21" s="90">
        <f t="shared" si="1"/>
        <v>0</v>
      </c>
      <c r="W21" s="90">
        <f t="shared" si="1"/>
        <v>0</v>
      </c>
      <c r="X21" s="90">
        <f t="shared" si="1"/>
        <v>0</v>
      </c>
      <c r="Y21" s="90">
        <f t="shared" si="1"/>
        <v>0</v>
      </c>
      <c r="Z21" s="90"/>
      <c r="AA21" s="90">
        <f t="shared" si="2"/>
        <v>0</v>
      </c>
      <c r="AB21" s="90">
        <f t="shared" si="2"/>
        <v>0</v>
      </c>
      <c r="AC21" s="90">
        <f t="shared" si="2"/>
        <v>0</v>
      </c>
      <c r="AD21" s="90">
        <f t="shared" si="2"/>
        <v>0</v>
      </c>
      <c r="AE21" s="90">
        <f t="shared" si="2"/>
        <v>0</v>
      </c>
      <c r="AF21" s="90">
        <f t="shared" si="3"/>
        <v>0</v>
      </c>
      <c r="AG21" s="90"/>
      <c r="AH21" s="90" t="e">
        <f t="shared" si="4"/>
        <v>#REF!</v>
      </c>
    </row>
    <row r="22" spans="1:34" s="84" customFormat="1" ht="23.25" customHeight="1" x14ac:dyDescent="0.5">
      <c r="A22" s="86"/>
      <c r="B22" s="433" t="s">
        <v>127</v>
      </c>
      <c r="C22" s="434"/>
      <c r="D22" s="434"/>
      <c r="E22" s="435"/>
      <c r="F22" s="80"/>
      <c r="G22" s="80"/>
      <c r="H22" s="80"/>
      <c r="I22" s="80"/>
      <c r="J22" s="81"/>
      <c r="K22" s="90"/>
      <c r="L22" s="90"/>
      <c r="M22" s="90"/>
      <c r="N22" s="91" t="e">
        <f>+T22</f>
        <v>#REF!</v>
      </c>
      <c r="O22" s="91" t="e">
        <f>+T22</f>
        <v>#REF!</v>
      </c>
      <c r="P22" s="91" t="e">
        <f t="shared" si="5"/>
        <v>#REF!</v>
      </c>
      <c r="Q22" s="91"/>
      <c r="R22" s="91" t="e">
        <f>+T22</f>
        <v>#REF!</v>
      </c>
      <c r="S22" s="90"/>
      <c r="T22" s="91" t="e">
        <f t="shared" si="0"/>
        <v>#REF!</v>
      </c>
      <c r="U22" s="90" t="e">
        <f>+IF($AF22&gt;1,#REF!,IF($AF22&lt;1,#REF!,F$11))</f>
        <v>#REF!</v>
      </c>
      <c r="V22" s="90">
        <f t="shared" si="1"/>
        <v>0</v>
      </c>
      <c r="W22" s="90">
        <f t="shared" si="1"/>
        <v>0</v>
      </c>
      <c r="X22" s="90">
        <f t="shared" si="1"/>
        <v>0</v>
      </c>
      <c r="Y22" s="90">
        <f t="shared" si="1"/>
        <v>0</v>
      </c>
      <c r="Z22" s="90"/>
      <c r="AA22" s="90">
        <f t="shared" si="2"/>
        <v>0</v>
      </c>
      <c r="AB22" s="90">
        <f t="shared" si="2"/>
        <v>0</v>
      </c>
      <c r="AC22" s="90">
        <f t="shared" si="2"/>
        <v>0</v>
      </c>
      <c r="AD22" s="90">
        <f t="shared" si="2"/>
        <v>0</v>
      </c>
      <c r="AE22" s="90">
        <f t="shared" si="2"/>
        <v>0</v>
      </c>
      <c r="AF22" s="90">
        <f t="shared" si="3"/>
        <v>0</v>
      </c>
      <c r="AG22" s="90"/>
      <c r="AH22" s="90" t="e">
        <f t="shared" si="4"/>
        <v>#REF!</v>
      </c>
    </row>
    <row r="23" spans="1:34" s="84" customFormat="1" ht="36.75" customHeight="1" x14ac:dyDescent="0.5">
      <c r="A23" s="86"/>
      <c r="B23" s="433" t="s">
        <v>128</v>
      </c>
      <c r="C23" s="434"/>
      <c r="D23" s="434"/>
      <c r="E23" s="435"/>
      <c r="F23" s="80"/>
      <c r="G23" s="80"/>
      <c r="H23" s="80"/>
      <c r="I23" s="80"/>
      <c r="J23" s="81"/>
      <c r="K23" s="90"/>
      <c r="L23" s="90"/>
      <c r="M23" s="90"/>
      <c r="N23" s="91"/>
      <c r="O23" s="91"/>
      <c r="P23" s="91" t="e">
        <f t="shared" si="5"/>
        <v>#REF!</v>
      </c>
      <c r="Q23" s="91"/>
      <c r="R23" s="91"/>
      <c r="S23" s="90"/>
      <c r="T23" s="91" t="e">
        <f t="shared" si="0"/>
        <v>#REF!</v>
      </c>
      <c r="U23" s="90" t="e">
        <f>+IF($AF23&gt;1,#REF!,IF($AF23&lt;1,#REF!,F$11))</f>
        <v>#REF!</v>
      </c>
      <c r="V23" s="90">
        <f t="shared" si="1"/>
        <v>0</v>
      </c>
      <c r="W23" s="90">
        <f t="shared" si="1"/>
        <v>0</v>
      </c>
      <c r="X23" s="90">
        <f t="shared" si="1"/>
        <v>0</v>
      </c>
      <c r="Y23" s="90">
        <f t="shared" si="1"/>
        <v>0</v>
      </c>
      <c r="Z23" s="90"/>
      <c r="AA23" s="90">
        <f t="shared" si="2"/>
        <v>0</v>
      </c>
      <c r="AB23" s="90">
        <f t="shared" si="2"/>
        <v>0</v>
      </c>
      <c r="AC23" s="90">
        <f t="shared" si="2"/>
        <v>0</v>
      </c>
      <c r="AD23" s="90">
        <f t="shared" si="2"/>
        <v>0</v>
      </c>
      <c r="AE23" s="90">
        <f t="shared" si="2"/>
        <v>0</v>
      </c>
      <c r="AF23" s="90">
        <f t="shared" si="3"/>
        <v>0</v>
      </c>
      <c r="AG23" s="90"/>
      <c r="AH23" s="90" t="e">
        <f t="shared" si="4"/>
        <v>#REF!</v>
      </c>
    </row>
    <row r="24" spans="1:34" s="84" customFormat="1" ht="27" customHeight="1" x14ac:dyDescent="0.5">
      <c r="A24" s="86"/>
      <c r="B24" s="433" t="s">
        <v>285</v>
      </c>
      <c r="C24" s="434"/>
      <c r="D24" s="434"/>
      <c r="E24" s="435"/>
      <c r="F24" s="80"/>
      <c r="G24" s="80"/>
      <c r="H24" s="80"/>
      <c r="I24" s="80"/>
      <c r="J24" s="81"/>
      <c r="K24" s="90"/>
      <c r="L24" s="90"/>
      <c r="M24" s="90"/>
      <c r="N24" s="91" t="e">
        <f>+T24</f>
        <v>#REF!</v>
      </c>
      <c r="O24" s="91" t="e">
        <f>+T24</f>
        <v>#REF!</v>
      </c>
      <c r="P24" s="91" t="e">
        <f t="shared" si="5"/>
        <v>#REF!</v>
      </c>
      <c r="Q24" s="91" t="e">
        <f>+T24</f>
        <v>#REF!</v>
      </c>
      <c r="R24" s="91" t="e">
        <f>+T24</f>
        <v>#REF!</v>
      </c>
      <c r="S24" s="90"/>
      <c r="T24" s="91" t="e">
        <f t="shared" si="0"/>
        <v>#REF!</v>
      </c>
      <c r="U24" s="90" t="e">
        <f>+IF($AF24&gt;1,#REF!,IF($AF24&lt;1,#REF!,F$11))</f>
        <v>#REF!</v>
      </c>
      <c r="V24" s="90">
        <f t="shared" si="1"/>
        <v>0</v>
      </c>
      <c r="W24" s="90">
        <f t="shared" si="1"/>
        <v>0</v>
      </c>
      <c r="X24" s="90">
        <f t="shared" si="1"/>
        <v>0</v>
      </c>
      <c r="Y24" s="90">
        <f t="shared" si="1"/>
        <v>0</v>
      </c>
      <c r="Z24" s="90"/>
      <c r="AA24" s="90">
        <f t="shared" si="2"/>
        <v>0</v>
      </c>
      <c r="AB24" s="90">
        <f t="shared" si="2"/>
        <v>0</v>
      </c>
      <c r="AC24" s="90">
        <f t="shared" si="2"/>
        <v>0</v>
      </c>
      <c r="AD24" s="90">
        <f t="shared" si="2"/>
        <v>0</v>
      </c>
      <c r="AE24" s="90">
        <f t="shared" si="2"/>
        <v>0</v>
      </c>
      <c r="AF24" s="90">
        <f t="shared" si="3"/>
        <v>0</v>
      </c>
      <c r="AG24" s="90"/>
      <c r="AH24" s="90" t="e">
        <f t="shared" si="4"/>
        <v>#REF!</v>
      </c>
    </row>
    <row r="25" spans="1:34" s="84" customFormat="1" ht="13" x14ac:dyDescent="0.5">
      <c r="A25" s="86"/>
      <c r="B25" s="433" t="s">
        <v>129</v>
      </c>
      <c r="C25" s="434"/>
      <c r="D25" s="434"/>
      <c r="E25" s="435"/>
      <c r="F25" s="80"/>
      <c r="G25" s="80"/>
      <c r="H25" s="80"/>
      <c r="I25" s="80"/>
      <c r="J25" s="81"/>
      <c r="K25" s="90"/>
      <c r="L25" s="90"/>
      <c r="M25" s="90"/>
      <c r="N25" s="91"/>
      <c r="O25" s="91"/>
      <c r="P25" s="91" t="e">
        <f t="shared" si="5"/>
        <v>#REF!</v>
      </c>
      <c r="Q25" s="91" t="e">
        <f>+T25</f>
        <v>#REF!</v>
      </c>
      <c r="R25" s="91" t="e">
        <f>+T25</f>
        <v>#REF!</v>
      </c>
      <c r="S25" s="90"/>
      <c r="T25" s="91" t="e">
        <f t="shared" si="0"/>
        <v>#REF!</v>
      </c>
      <c r="U25" s="90" t="e">
        <f>+IF($AF25&gt;1,#REF!,IF($AF25&lt;1,#REF!,F$11))</f>
        <v>#REF!</v>
      </c>
      <c r="V25" s="90">
        <f t="shared" si="1"/>
        <v>0</v>
      </c>
      <c r="W25" s="90">
        <f t="shared" si="1"/>
        <v>0</v>
      </c>
      <c r="X25" s="90">
        <f t="shared" si="1"/>
        <v>0</v>
      </c>
      <c r="Y25" s="90">
        <f t="shared" si="1"/>
        <v>0</v>
      </c>
      <c r="Z25" s="90"/>
      <c r="AA25" s="90">
        <f t="shared" si="2"/>
        <v>0</v>
      </c>
      <c r="AB25" s="90">
        <f t="shared" si="2"/>
        <v>0</v>
      </c>
      <c r="AC25" s="90">
        <f t="shared" si="2"/>
        <v>0</v>
      </c>
      <c r="AD25" s="90">
        <f t="shared" si="2"/>
        <v>0</v>
      </c>
      <c r="AE25" s="90">
        <f t="shared" si="2"/>
        <v>0</v>
      </c>
      <c r="AF25" s="90">
        <f t="shared" si="3"/>
        <v>0</v>
      </c>
      <c r="AG25" s="90"/>
      <c r="AH25" s="90" t="e">
        <f t="shared" si="4"/>
        <v>#REF!</v>
      </c>
    </row>
    <row r="26" spans="1:34" s="84" customFormat="1" ht="50.25" customHeight="1" x14ac:dyDescent="0.5">
      <c r="A26" s="86"/>
      <c r="B26" s="433" t="s">
        <v>130</v>
      </c>
      <c r="C26" s="434"/>
      <c r="D26" s="434"/>
      <c r="E26" s="435"/>
      <c r="F26" s="80"/>
      <c r="G26" s="80"/>
      <c r="H26" s="80"/>
      <c r="I26" s="80"/>
      <c r="J26" s="81"/>
      <c r="K26" s="90"/>
      <c r="L26" s="90"/>
      <c r="M26" s="90"/>
      <c r="N26" s="91" t="e">
        <f>+T26</f>
        <v>#REF!</v>
      </c>
      <c r="O26" s="91" t="e">
        <f>+T26</f>
        <v>#REF!</v>
      </c>
      <c r="P26" s="91" t="e">
        <f t="shared" si="5"/>
        <v>#REF!</v>
      </c>
      <c r="Q26" s="91" t="e">
        <f>+T26</f>
        <v>#REF!</v>
      </c>
      <c r="R26" s="91" t="e">
        <f>+T26</f>
        <v>#REF!</v>
      </c>
      <c r="S26" s="90"/>
      <c r="T26" s="91" t="e">
        <f t="shared" si="0"/>
        <v>#REF!</v>
      </c>
      <c r="U26" s="90" t="e">
        <f>+IF($AF26&gt;1,#REF!,IF($AF26&lt;1,#REF!,F$11))</f>
        <v>#REF!</v>
      </c>
      <c r="V26" s="90">
        <f t="shared" si="1"/>
        <v>0</v>
      </c>
      <c r="W26" s="90">
        <f t="shared" si="1"/>
        <v>0</v>
      </c>
      <c r="X26" s="90">
        <f t="shared" si="1"/>
        <v>0</v>
      </c>
      <c r="Y26" s="90">
        <f t="shared" si="1"/>
        <v>0</v>
      </c>
      <c r="Z26" s="90"/>
      <c r="AA26" s="90">
        <f t="shared" si="2"/>
        <v>0</v>
      </c>
      <c r="AB26" s="90">
        <f t="shared" si="2"/>
        <v>0</v>
      </c>
      <c r="AC26" s="90">
        <f t="shared" si="2"/>
        <v>0</v>
      </c>
      <c r="AD26" s="90">
        <f t="shared" si="2"/>
        <v>0</v>
      </c>
      <c r="AE26" s="90">
        <f t="shared" si="2"/>
        <v>0</v>
      </c>
      <c r="AF26" s="90">
        <f t="shared" si="3"/>
        <v>0</v>
      </c>
      <c r="AG26" s="90"/>
      <c r="AH26" s="90" t="e">
        <f t="shared" si="4"/>
        <v>#REF!</v>
      </c>
    </row>
    <row r="27" spans="1:34" s="84" customFormat="1" ht="39.75" customHeight="1" x14ac:dyDescent="0.5">
      <c r="A27" s="86"/>
      <c r="B27" s="433" t="s">
        <v>131</v>
      </c>
      <c r="C27" s="434"/>
      <c r="D27" s="434"/>
      <c r="E27" s="435"/>
      <c r="F27" s="80"/>
      <c r="G27" s="80"/>
      <c r="H27" s="80"/>
      <c r="I27" s="80"/>
      <c r="J27" s="81"/>
      <c r="K27" s="90"/>
      <c r="L27" s="90"/>
      <c r="M27" s="90"/>
      <c r="N27" s="91"/>
      <c r="O27" s="91"/>
      <c r="P27" s="91" t="e">
        <f t="shared" si="5"/>
        <v>#REF!</v>
      </c>
      <c r="Q27" s="91" t="e">
        <f>+T27</f>
        <v>#REF!</v>
      </c>
      <c r="R27" s="91"/>
      <c r="S27" s="90"/>
      <c r="T27" s="91" t="e">
        <f t="shared" si="0"/>
        <v>#REF!</v>
      </c>
      <c r="U27" s="90" t="e">
        <f>+IF($AF27&gt;1,#REF!,IF($AF27&lt;1,#REF!,F$11))</f>
        <v>#REF!</v>
      </c>
      <c r="V27" s="90">
        <f t="shared" si="1"/>
        <v>0</v>
      </c>
      <c r="W27" s="90">
        <f t="shared" si="1"/>
        <v>0</v>
      </c>
      <c r="X27" s="90">
        <f t="shared" si="1"/>
        <v>0</v>
      </c>
      <c r="Y27" s="90">
        <f t="shared" si="1"/>
        <v>0</v>
      </c>
      <c r="Z27" s="90"/>
      <c r="AA27" s="90">
        <f t="shared" si="2"/>
        <v>0</v>
      </c>
      <c r="AB27" s="90">
        <f t="shared" si="2"/>
        <v>0</v>
      </c>
      <c r="AC27" s="90">
        <f t="shared" si="2"/>
        <v>0</v>
      </c>
      <c r="AD27" s="90">
        <f t="shared" si="2"/>
        <v>0</v>
      </c>
      <c r="AE27" s="90">
        <f t="shared" si="2"/>
        <v>0</v>
      </c>
      <c r="AF27" s="90">
        <f t="shared" si="3"/>
        <v>0</v>
      </c>
      <c r="AG27" s="90"/>
      <c r="AH27" s="90" t="e">
        <f t="shared" si="4"/>
        <v>#REF!</v>
      </c>
    </row>
    <row r="28" spans="1:34" s="84" customFormat="1" ht="36" customHeight="1" x14ac:dyDescent="0.5">
      <c r="A28" s="86"/>
      <c r="B28" s="433" t="s">
        <v>132</v>
      </c>
      <c r="C28" s="434"/>
      <c r="D28" s="434"/>
      <c r="E28" s="435"/>
      <c r="F28" s="80"/>
      <c r="G28" s="80"/>
      <c r="H28" s="80"/>
      <c r="I28" s="80"/>
      <c r="J28" s="81"/>
      <c r="K28" s="90"/>
      <c r="L28" s="90"/>
      <c r="M28" s="90"/>
      <c r="N28" s="91"/>
      <c r="O28" s="91" t="e">
        <f t="shared" ref="O28:O33" si="6">+T28</f>
        <v>#REF!</v>
      </c>
      <c r="P28" s="91" t="e">
        <f t="shared" si="5"/>
        <v>#REF!</v>
      </c>
      <c r="Q28" s="91"/>
      <c r="R28" s="91"/>
      <c r="S28" s="90"/>
      <c r="T28" s="91" t="e">
        <f t="shared" si="0"/>
        <v>#REF!</v>
      </c>
      <c r="U28" s="90" t="e">
        <f>+IF($AF28&gt;1,#REF!,IF($AF28&lt;1,#REF!,F$11))</f>
        <v>#REF!</v>
      </c>
      <c r="V28" s="90">
        <f t="shared" si="1"/>
        <v>0</v>
      </c>
      <c r="W28" s="90">
        <f t="shared" si="1"/>
        <v>0</v>
      </c>
      <c r="X28" s="90">
        <f t="shared" si="1"/>
        <v>0</v>
      </c>
      <c r="Y28" s="90">
        <f t="shared" si="1"/>
        <v>0</v>
      </c>
      <c r="Z28" s="90"/>
      <c r="AA28" s="90">
        <f t="shared" si="2"/>
        <v>0</v>
      </c>
      <c r="AB28" s="90">
        <f t="shared" si="2"/>
        <v>0</v>
      </c>
      <c r="AC28" s="90">
        <f t="shared" si="2"/>
        <v>0</v>
      </c>
      <c r="AD28" s="90">
        <f t="shared" si="2"/>
        <v>0</v>
      </c>
      <c r="AE28" s="90">
        <f t="shared" si="2"/>
        <v>0</v>
      </c>
      <c r="AF28" s="90">
        <f t="shared" si="3"/>
        <v>0</v>
      </c>
      <c r="AG28" s="90"/>
      <c r="AH28" s="90" t="e">
        <f t="shared" si="4"/>
        <v>#REF!</v>
      </c>
    </row>
    <row r="29" spans="1:34" s="84" customFormat="1" ht="27.75" customHeight="1" x14ac:dyDescent="0.5">
      <c r="A29" s="86"/>
      <c r="B29" s="433" t="s">
        <v>133</v>
      </c>
      <c r="C29" s="434"/>
      <c r="D29" s="434"/>
      <c r="E29" s="435"/>
      <c r="F29" s="80"/>
      <c r="G29" s="80"/>
      <c r="H29" s="80"/>
      <c r="I29" s="80"/>
      <c r="J29" s="81"/>
      <c r="K29" s="90"/>
      <c r="L29" s="90"/>
      <c r="M29" s="90"/>
      <c r="N29" s="91"/>
      <c r="O29" s="91" t="e">
        <f t="shared" si="6"/>
        <v>#REF!</v>
      </c>
      <c r="P29" s="91" t="e">
        <f t="shared" si="5"/>
        <v>#REF!</v>
      </c>
      <c r="Q29" s="91" t="e">
        <f>+T29</f>
        <v>#REF!</v>
      </c>
      <c r="R29" s="91"/>
      <c r="S29" s="90"/>
      <c r="T29" s="91" t="e">
        <f t="shared" si="0"/>
        <v>#REF!</v>
      </c>
      <c r="U29" s="90" t="e">
        <f>+IF($AF29&gt;1,#REF!,IF($AF29&lt;1,#REF!,F$11))</f>
        <v>#REF!</v>
      </c>
      <c r="V29" s="90">
        <f t="shared" si="1"/>
        <v>0</v>
      </c>
      <c r="W29" s="90">
        <f t="shared" si="1"/>
        <v>0</v>
      </c>
      <c r="X29" s="90">
        <f t="shared" si="1"/>
        <v>0</v>
      </c>
      <c r="Y29" s="90">
        <f t="shared" si="1"/>
        <v>0</v>
      </c>
      <c r="Z29" s="90"/>
      <c r="AA29" s="90">
        <f t="shared" si="2"/>
        <v>0</v>
      </c>
      <c r="AB29" s="90">
        <f t="shared" si="2"/>
        <v>0</v>
      </c>
      <c r="AC29" s="90">
        <f t="shared" si="2"/>
        <v>0</v>
      </c>
      <c r="AD29" s="90">
        <f t="shared" si="2"/>
        <v>0</v>
      </c>
      <c r="AE29" s="90">
        <f t="shared" si="2"/>
        <v>0</v>
      </c>
      <c r="AF29" s="90">
        <f t="shared" si="3"/>
        <v>0</v>
      </c>
      <c r="AG29" s="90"/>
      <c r="AH29" s="90" t="e">
        <f t="shared" si="4"/>
        <v>#REF!</v>
      </c>
    </row>
    <row r="30" spans="1:34" s="84" customFormat="1" ht="27" customHeight="1" x14ac:dyDescent="0.5">
      <c r="A30" s="86"/>
      <c r="B30" s="433" t="s">
        <v>134</v>
      </c>
      <c r="C30" s="434"/>
      <c r="D30" s="434"/>
      <c r="E30" s="435"/>
      <c r="F30" s="80"/>
      <c r="G30" s="80"/>
      <c r="H30" s="80"/>
      <c r="I30" s="80"/>
      <c r="J30" s="81"/>
      <c r="K30" s="90"/>
      <c r="L30" s="90"/>
      <c r="M30" s="90"/>
      <c r="N30" s="91"/>
      <c r="O30" s="91" t="e">
        <f t="shared" si="6"/>
        <v>#REF!</v>
      </c>
      <c r="P30" s="91" t="e">
        <f t="shared" si="5"/>
        <v>#REF!</v>
      </c>
      <c r="Q30" s="91" t="e">
        <f>+T30</f>
        <v>#REF!</v>
      </c>
      <c r="R30" s="91"/>
      <c r="S30" s="90"/>
      <c r="T30" s="91" t="e">
        <f t="shared" si="0"/>
        <v>#REF!</v>
      </c>
      <c r="U30" s="90" t="e">
        <f>+IF($AF30&gt;1,#REF!,IF($AF30&lt;1,#REF!,F$11))</f>
        <v>#REF!</v>
      </c>
      <c r="V30" s="90">
        <f t="shared" si="1"/>
        <v>0</v>
      </c>
      <c r="W30" s="90">
        <f t="shared" si="1"/>
        <v>0</v>
      </c>
      <c r="X30" s="90">
        <f t="shared" si="1"/>
        <v>0</v>
      </c>
      <c r="Y30" s="90">
        <f t="shared" si="1"/>
        <v>0</v>
      </c>
      <c r="Z30" s="90"/>
      <c r="AA30" s="90">
        <f t="shared" si="2"/>
        <v>0</v>
      </c>
      <c r="AB30" s="90">
        <f t="shared" si="2"/>
        <v>0</v>
      </c>
      <c r="AC30" s="90">
        <f t="shared" si="2"/>
        <v>0</v>
      </c>
      <c r="AD30" s="90">
        <f t="shared" si="2"/>
        <v>0</v>
      </c>
      <c r="AE30" s="90">
        <f t="shared" si="2"/>
        <v>0</v>
      </c>
      <c r="AF30" s="90">
        <f t="shared" si="3"/>
        <v>0</v>
      </c>
      <c r="AG30" s="90"/>
      <c r="AH30" s="90" t="e">
        <f t="shared" si="4"/>
        <v>#REF!</v>
      </c>
    </row>
    <row r="31" spans="1:34" s="84" customFormat="1" ht="16.5" customHeight="1" x14ac:dyDescent="0.5">
      <c r="A31" s="86"/>
      <c r="B31" s="433" t="s">
        <v>135</v>
      </c>
      <c r="C31" s="434"/>
      <c r="D31" s="434"/>
      <c r="E31" s="435"/>
      <c r="F31" s="80"/>
      <c r="G31" s="80"/>
      <c r="H31" s="80"/>
      <c r="I31" s="80"/>
      <c r="J31" s="81"/>
      <c r="K31" s="90"/>
      <c r="L31" s="90"/>
      <c r="M31" s="90"/>
      <c r="N31" s="91" t="e">
        <f>+T31</f>
        <v>#REF!</v>
      </c>
      <c r="O31" s="91" t="e">
        <f t="shared" si="6"/>
        <v>#REF!</v>
      </c>
      <c r="P31" s="91" t="e">
        <f t="shared" si="5"/>
        <v>#REF!</v>
      </c>
      <c r="Q31" s="91" t="e">
        <f>+T31</f>
        <v>#REF!</v>
      </c>
      <c r="R31" s="91" t="e">
        <f>+T31</f>
        <v>#REF!</v>
      </c>
      <c r="S31" s="90"/>
      <c r="T31" s="91" t="e">
        <f t="shared" si="0"/>
        <v>#REF!</v>
      </c>
      <c r="U31" s="90" t="e">
        <f>+IF($AF31&gt;1,#REF!,IF($AF31&lt;1,#REF!,F$11))</f>
        <v>#REF!</v>
      </c>
      <c r="V31" s="90">
        <f t="shared" si="1"/>
        <v>0</v>
      </c>
      <c r="W31" s="90">
        <f t="shared" si="1"/>
        <v>0</v>
      </c>
      <c r="X31" s="90">
        <f t="shared" si="1"/>
        <v>0</v>
      </c>
      <c r="Y31" s="90">
        <f t="shared" si="1"/>
        <v>0</v>
      </c>
      <c r="Z31" s="90"/>
      <c r="AA31" s="90">
        <f t="shared" si="2"/>
        <v>0</v>
      </c>
      <c r="AB31" s="90">
        <f t="shared" si="2"/>
        <v>0</v>
      </c>
      <c r="AC31" s="90">
        <f t="shared" si="2"/>
        <v>0</v>
      </c>
      <c r="AD31" s="90">
        <f t="shared" si="2"/>
        <v>0</v>
      </c>
      <c r="AE31" s="90">
        <f t="shared" si="2"/>
        <v>0</v>
      </c>
      <c r="AF31" s="90">
        <f t="shared" si="3"/>
        <v>0</v>
      </c>
      <c r="AG31" s="90"/>
      <c r="AH31" s="90" t="e">
        <f t="shared" si="4"/>
        <v>#REF!</v>
      </c>
    </row>
    <row r="32" spans="1:34" s="84" customFormat="1" ht="24.75" customHeight="1" x14ac:dyDescent="0.5">
      <c r="A32" s="86"/>
      <c r="B32" s="433" t="s">
        <v>136</v>
      </c>
      <c r="C32" s="434"/>
      <c r="D32" s="434"/>
      <c r="E32" s="435"/>
      <c r="F32" s="80"/>
      <c r="G32" s="80"/>
      <c r="H32" s="80"/>
      <c r="I32" s="80"/>
      <c r="J32" s="81"/>
      <c r="K32" s="90"/>
      <c r="L32" s="90"/>
      <c r="M32" s="90"/>
      <c r="N32" s="91" t="e">
        <f>+T32</f>
        <v>#REF!</v>
      </c>
      <c r="O32" s="91" t="e">
        <f t="shared" si="6"/>
        <v>#REF!</v>
      </c>
      <c r="P32" s="91" t="e">
        <f t="shared" si="5"/>
        <v>#REF!</v>
      </c>
      <c r="Q32" s="91" t="e">
        <f>+T32</f>
        <v>#REF!</v>
      </c>
      <c r="R32" s="91" t="e">
        <f>+T32</f>
        <v>#REF!</v>
      </c>
      <c r="S32" s="90"/>
      <c r="T32" s="91" t="e">
        <f t="shared" si="0"/>
        <v>#REF!</v>
      </c>
      <c r="U32" s="90" t="e">
        <f>+IF($AF32&gt;1,#REF!,IF($AF32&lt;1,#REF!,F$11))</f>
        <v>#REF!</v>
      </c>
      <c r="V32" s="90">
        <f t="shared" si="1"/>
        <v>0</v>
      </c>
      <c r="W32" s="90">
        <f t="shared" si="1"/>
        <v>0</v>
      </c>
      <c r="X32" s="90">
        <f t="shared" si="1"/>
        <v>0</v>
      </c>
      <c r="Y32" s="90">
        <f t="shared" si="1"/>
        <v>0</v>
      </c>
      <c r="Z32" s="90"/>
      <c r="AA32" s="90">
        <f t="shared" si="2"/>
        <v>0</v>
      </c>
      <c r="AB32" s="90">
        <f t="shared" si="2"/>
        <v>0</v>
      </c>
      <c r="AC32" s="90">
        <f t="shared" si="2"/>
        <v>0</v>
      </c>
      <c r="AD32" s="90">
        <f t="shared" si="2"/>
        <v>0</v>
      </c>
      <c r="AE32" s="90">
        <f t="shared" si="2"/>
        <v>0</v>
      </c>
      <c r="AF32" s="90">
        <f t="shared" si="3"/>
        <v>0</v>
      </c>
      <c r="AG32" s="90"/>
      <c r="AH32" s="90" t="e">
        <f t="shared" si="4"/>
        <v>#REF!</v>
      </c>
    </row>
    <row r="33" spans="1:34" s="84" customFormat="1" ht="35.25" customHeight="1" x14ac:dyDescent="0.5">
      <c r="A33" s="86"/>
      <c r="B33" s="433" t="s">
        <v>137</v>
      </c>
      <c r="C33" s="434"/>
      <c r="D33" s="434"/>
      <c r="E33" s="435"/>
      <c r="F33" s="80"/>
      <c r="G33" s="80"/>
      <c r="H33" s="80"/>
      <c r="I33" s="80"/>
      <c r="J33" s="81"/>
      <c r="K33" s="90"/>
      <c r="L33" s="90"/>
      <c r="M33" s="90"/>
      <c r="N33" s="91" t="e">
        <f>+T33</f>
        <v>#REF!</v>
      </c>
      <c r="O33" s="91" t="e">
        <f t="shared" si="6"/>
        <v>#REF!</v>
      </c>
      <c r="P33" s="91" t="e">
        <f t="shared" si="5"/>
        <v>#REF!</v>
      </c>
      <c r="Q33" s="91"/>
      <c r="R33" s="91"/>
      <c r="S33" s="90"/>
      <c r="T33" s="91" t="e">
        <f t="shared" si="0"/>
        <v>#REF!</v>
      </c>
      <c r="U33" s="90" t="e">
        <f>+IF($AF33&gt;1,#REF!,IF($AF33&lt;1,#REF!,F$11))</f>
        <v>#REF!</v>
      </c>
      <c r="V33" s="90">
        <f t="shared" si="1"/>
        <v>0</v>
      </c>
      <c r="W33" s="90">
        <f t="shared" si="1"/>
        <v>0</v>
      </c>
      <c r="X33" s="90">
        <f t="shared" si="1"/>
        <v>0</v>
      </c>
      <c r="Y33" s="90">
        <f t="shared" si="1"/>
        <v>0</v>
      </c>
      <c r="Z33" s="90"/>
      <c r="AA33" s="90">
        <f t="shared" si="2"/>
        <v>0</v>
      </c>
      <c r="AB33" s="90">
        <f t="shared" si="2"/>
        <v>0</v>
      </c>
      <c r="AC33" s="90">
        <f t="shared" si="2"/>
        <v>0</v>
      </c>
      <c r="AD33" s="90">
        <f t="shared" si="2"/>
        <v>0</v>
      </c>
      <c r="AE33" s="90">
        <f t="shared" si="2"/>
        <v>0</v>
      </c>
      <c r="AF33" s="90">
        <f t="shared" si="3"/>
        <v>0</v>
      </c>
      <c r="AG33" s="90"/>
      <c r="AH33" s="90" t="e">
        <f t="shared" si="4"/>
        <v>#REF!</v>
      </c>
    </row>
    <row r="34" spans="1:34" s="84" customFormat="1" ht="36" customHeight="1" x14ac:dyDescent="0.5">
      <c r="A34" s="86"/>
      <c r="B34" s="433" t="s">
        <v>138</v>
      </c>
      <c r="C34" s="434"/>
      <c r="D34" s="434"/>
      <c r="E34" s="435"/>
      <c r="F34" s="80"/>
      <c r="G34" s="80"/>
      <c r="H34" s="80"/>
      <c r="I34" s="80"/>
      <c r="J34" s="81"/>
      <c r="K34" s="90"/>
      <c r="L34" s="90"/>
      <c r="M34" s="90"/>
      <c r="N34" s="91"/>
      <c r="O34" s="91"/>
      <c r="P34" s="91"/>
      <c r="Q34" s="91" t="e">
        <f>+T34</f>
        <v>#REF!</v>
      </c>
      <c r="R34" s="91"/>
      <c r="S34" s="90"/>
      <c r="T34" s="91" t="e">
        <f t="shared" si="0"/>
        <v>#REF!</v>
      </c>
      <c r="U34" s="90" t="e">
        <f>+IF($AF34&gt;1,#REF!,IF($AF34&lt;1,#REF!,F$11))</f>
        <v>#REF!</v>
      </c>
      <c r="V34" s="90">
        <f t="shared" si="1"/>
        <v>0</v>
      </c>
      <c r="W34" s="90">
        <f t="shared" si="1"/>
        <v>0</v>
      </c>
      <c r="X34" s="90">
        <f t="shared" si="1"/>
        <v>0</v>
      </c>
      <c r="Y34" s="90">
        <f t="shared" si="1"/>
        <v>0</v>
      </c>
      <c r="Z34" s="90"/>
      <c r="AA34" s="90">
        <f t="shared" si="2"/>
        <v>0</v>
      </c>
      <c r="AB34" s="90">
        <f t="shared" si="2"/>
        <v>0</v>
      </c>
      <c r="AC34" s="90">
        <f t="shared" si="2"/>
        <v>0</v>
      </c>
      <c r="AD34" s="90">
        <f t="shared" si="2"/>
        <v>0</v>
      </c>
      <c r="AE34" s="90">
        <f t="shared" si="2"/>
        <v>0</v>
      </c>
      <c r="AF34" s="90">
        <f t="shared" si="3"/>
        <v>0</v>
      </c>
      <c r="AG34" s="90"/>
      <c r="AH34" s="90" t="e">
        <f t="shared" si="4"/>
        <v>#REF!</v>
      </c>
    </row>
    <row r="35" spans="1:34" s="84" customFormat="1" ht="35.25" customHeight="1" x14ac:dyDescent="0.5">
      <c r="A35" s="86"/>
      <c r="B35" s="433" t="s">
        <v>139</v>
      </c>
      <c r="C35" s="434"/>
      <c r="D35" s="434"/>
      <c r="E35" s="435"/>
      <c r="F35" s="80"/>
      <c r="G35" s="80"/>
      <c r="H35" s="80"/>
      <c r="I35" s="80"/>
      <c r="J35" s="81"/>
      <c r="K35" s="90"/>
      <c r="L35" s="90"/>
      <c r="M35" s="90"/>
      <c r="N35" s="91" t="e">
        <f>+T35</f>
        <v>#REF!</v>
      </c>
      <c r="O35" s="91" t="e">
        <f>+T35</f>
        <v>#REF!</v>
      </c>
      <c r="P35" s="91" t="e">
        <f>+T35</f>
        <v>#REF!</v>
      </c>
      <c r="Q35" s="91" t="e">
        <f>+T35</f>
        <v>#REF!</v>
      </c>
      <c r="R35" s="91" t="e">
        <f>+T35</f>
        <v>#REF!</v>
      </c>
      <c r="S35" s="90"/>
      <c r="T35" s="91" t="e">
        <f t="shared" si="0"/>
        <v>#REF!</v>
      </c>
      <c r="U35" s="90" t="e">
        <f>+IF($AF35&gt;1,#REF!,IF($AF35&lt;1,#REF!,F$11))</f>
        <v>#REF!</v>
      </c>
      <c r="V35" s="90">
        <f t="shared" si="1"/>
        <v>0</v>
      </c>
      <c r="W35" s="90">
        <f t="shared" si="1"/>
        <v>0</v>
      </c>
      <c r="X35" s="90">
        <f t="shared" si="1"/>
        <v>0</v>
      </c>
      <c r="Y35" s="90">
        <f t="shared" si="1"/>
        <v>0</v>
      </c>
      <c r="Z35" s="90"/>
      <c r="AA35" s="90">
        <f t="shared" si="2"/>
        <v>0</v>
      </c>
      <c r="AB35" s="90">
        <f t="shared" si="2"/>
        <v>0</v>
      </c>
      <c r="AC35" s="90">
        <f t="shared" si="2"/>
        <v>0</v>
      </c>
      <c r="AD35" s="90">
        <f t="shared" si="2"/>
        <v>0</v>
      </c>
      <c r="AE35" s="90">
        <f t="shared" si="2"/>
        <v>0</v>
      </c>
      <c r="AF35" s="90">
        <f t="shared" si="3"/>
        <v>0</v>
      </c>
      <c r="AG35" s="90"/>
      <c r="AH35" s="90" t="e">
        <f t="shared" si="4"/>
        <v>#REF!</v>
      </c>
    </row>
    <row r="36" spans="1:34" s="84" customFormat="1" ht="36.75" customHeight="1" thickBot="1" x14ac:dyDescent="0.55000000000000004">
      <c r="A36" s="86"/>
      <c r="B36" s="436" t="s">
        <v>140</v>
      </c>
      <c r="C36" s="437"/>
      <c r="D36" s="437"/>
      <c r="E36" s="438"/>
      <c r="F36" s="80"/>
      <c r="G36" s="80"/>
      <c r="H36" s="80"/>
      <c r="I36" s="80"/>
      <c r="J36" s="81"/>
      <c r="K36" s="90"/>
      <c r="L36" s="90"/>
      <c r="M36" s="90"/>
      <c r="N36" s="91"/>
      <c r="O36" s="91"/>
      <c r="P36" s="91"/>
      <c r="Q36" s="91" t="e">
        <f>+T36</f>
        <v>#REF!</v>
      </c>
      <c r="R36" s="91" t="e">
        <f>+T36</f>
        <v>#REF!</v>
      </c>
      <c r="S36" s="90"/>
      <c r="T36" s="91" t="e">
        <f t="shared" si="0"/>
        <v>#REF!</v>
      </c>
      <c r="U36" s="90" t="e">
        <f>+IF($AF36&gt;1,#REF!,IF($AF36&lt;1,#REF!,F$11))</f>
        <v>#REF!</v>
      </c>
      <c r="V36" s="90">
        <f t="shared" si="1"/>
        <v>0</v>
      </c>
      <c r="W36" s="90">
        <f t="shared" si="1"/>
        <v>0</v>
      </c>
      <c r="X36" s="90">
        <f t="shared" si="1"/>
        <v>0</v>
      </c>
      <c r="Y36" s="90">
        <f t="shared" si="1"/>
        <v>0</v>
      </c>
      <c r="Z36" s="90"/>
      <c r="AA36" s="90">
        <f t="shared" si="2"/>
        <v>0</v>
      </c>
      <c r="AB36" s="90">
        <f t="shared" si="2"/>
        <v>0</v>
      </c>
      <c r="AC36" s="90">
        <f t="shared" si="2"/>
        <v>0</v>
      </c>
      <c r="AD36" s="90">
        <f t="shared" si="2"/>
        <v>0</v>
      </c>
      <c r="AE36" s="90">
        <f t="shared" si="2"/>
        <v>0</v>
      </c>
      <c r="AF36" s="90">
        <f t="shared" si="3"/>
        <v>0</v>
      </c>
      <c r="AG36" s="90"/>
      <c r="AH36" s="90" t="e">
        <f t="shared" si="4"/>
        <v>#REF!</v>
      </c>
    </row>
    <row r="37" spans="1:34" s="84" customFormat="1" ht="29.25" customHeight="1" thickBot="1" x14ac:dyDescent="0.55000000000000004">
      <c r="A37" s="86"/>
      <c r="B37" s="439" t="s">
        <v>141</v>
      </c>
      <c r="C37" s="440"/>
      <c r="D37" s="440"/>
      <c r="E37" s="441"/>
      <c r="F37" s="428" t="e">
        <f>1-SUM(U12:Y36)/100</f>
        <v>#REF!</v>
      </c>
      <c r="G37" s="429"/>
      <c r="H37" s="429"/>
      <c r="I37" s="429"/>
      <c r="J37" s="430"/>
      <c r="K37" s="90"/>
      <c r="L37" s="90"/>
      <c r="M37" s="90"/>
      <c r="N37" s="91" t="e">
        <f>SUM(N12:N36)</f>
        <v>#REF!</v>
      </c>
      <c r="O37" s="91" t="e">
        <f>SUM(O12:O36)</f>
        <v>#REF!</v>
      </c>
      <c r="P37" s="91" t="e">
        <f>SUM(P12:P36)</f>
        <v>#REF!</v>
      </c>
      <c r="Q37" s="91" t="e">
        <f>SUM(Q12:Q36)</f>
        <v>#REF!</v>
      </c>
      <c r="R37" s="91" t="e">
        <f>SUM(R12:R36)</f>
        <v>#REF!</v>
      </c>
      <c r="S37" s="90"/>
      <c r="T37" s="90"/>
      <c r="U37" s="90"/>
      <c r="V37" s="90"/>
      <c r="W37" s="90"/>
      <c r="X37" s="90"/>
      <c r="Y37" s="90"/>
      <c r="Z37" s="90"/>
      <c r="AA37" s="90"/>
      <c r="AB37" s="90"/>
      <c r="AC37" s="90"/>
      <c r="AD37" s="90"/>
      <c r="AE37" s="90">
        <f>MIN(AF12:AF36)</f>
        <v>0</v>
      </c>
      <c r="AF37" s="90">
        <f>MAX(AF12:AF36)</f>
        <v>0</v>
      </c>
      <c r="AG37" s="90"/>
      <c r="AH37" s="90"/>
    </row>
    <row r="38" spans="1:34" s="85" customFormat="1" ht="13" x14ac:dyDescent="0.5">
      <c r="A38" s="86"/>
      <c r="K38" s="90"/>
      <c r="L38" s="90"/>
      <c r="M38" s="90"/>
      <c r="N38" s="92" t="e">
        <f>1-N37/N10</f>
        <v>#REF!</v>
      </c>
      <c r="O38" s="92" t="e">
        <f>1-O37/O10</f>
        <v>#REF!</v>
      </c>
      <c r="P38" s="92" t="e">
        <f>1-P37/P10</f>
        <v>#REF!</v>
      </c>
      <c r="Q38" s="92" t="e">
        <f>1-Q37/Q10</f>
        <v>#REF!</v>
      </c>
      <c r="R38" s="92" t="e">
        <f>1-R37/R10</f>
        <v>#REF!</v>
      </c>
      <c r="S38" s="90"/>
      <c r="T38" s="90"/>
      <c r="U38" s="90"/>
      <c r="V38" s="90"/>
      <c r="W38" s="90"/>
      <c r="X38" s="90"/>
      <c r="Y38" s="90"/>
      <c r="Z38" s="90"/>
      <c r="AA38" s="90"/>
      <c r="AB38" s="90"/>
      <c r="AC38" s="90"/>
      <c r="AD38" s="90"/>
      <c r="AE38" s="90"/>
      <c r="AF38" s="90"/>
      <c r="AG38" s="90"/>
      <c r="AH38" s="90"/>
    </row>
    <row r="39" spans="1:34" x14ac:dyDescent="0.5">
      <c r="A39" s="86"/>
    </row>
    <row r="40" spans="1:34" ht="31.5" customHeight="1" x14ac:dyDescent="0.5">
      <c r="A40" s="86"/>
      <c r="B40" s="427" t="s">
        <v>218</v>
      </c>
      <c r="C40" s="427"/>
      <c r="D40" s="427"/>
      <c r="E40" s="427"/>
      <c r="F40" s="427"/>
      <c r="G40" s="427"/>
    </row>
    <row r="41" spans="1:34" ht="13" thickBot="1" x14ac:dyDescent="0.55000000000000004">
      <c r="A41" s="86"/>
    </row>
    <row r="42" spans="1:34" ht="13" thickTop="1" x14ac:dyDescent="0.5">
      <c r="A42" s="86"/>
      <c r="B42" s="417"/>
      <c r="C42" s="418"/>
      <c r="D42" s="418"/>
      <c r="E42" s="419"/>
      <c r="F42" s="419"/>
      <c r="G42" s="420"/>
    </row>
    <row r="43" spans="1:34" x14ac:dyDescent="0.5">
      <c r="A43" s="86"/>
      <c r="B43" s="421"/>
      <c r="C43" s="422"/>
      <c r="D43" s="422"/>
      <c r="E43" s="422"/>
      <c r="F43" s="422"/>
      <c r="G43" s="423"/>
    </row>
    <row r="44" spans="1:34" x14ac:dyDescent="0.5">
      <c r="A44" s="86"/>
      <c r="B44" s="421"/>
      <c r="C44" s="422"/>
      <c r="D44" s="422"/>
      <c r="E44" s="422"/>
      <c r="F44" s="422"/>
      <c r="G44" s="423"/>
    </row>
    <row r="45" spans="1:34" x14ac:dyDescent="0.5">
      <c r="A45" s="86"/>
      <c r="B45" s="421"/>
      <c r="C45" s="422"/>
      <c r="D45" s="422"/>
      <c r="E45" s="422"/>
      <c r="F45" s="422"/>
      <c r="G45" s="423"/>
    </row>
    <row r="46" spans="1:34" x14ac:dyDescent="0.5">
      <c r="A46" s="86"/>
      <c r="B46" s="421"/>
      <c r="C46" s="422"/>
      <c r="D46" s="422"/>
      <c r="E46" s="422"/>
      <c r="F46" s="422"/>
      <c r="G46" s="423"/>
    </row>
    <row r="47" spans="1:34" x14ac:dyDescent="0.5">
      <c r="A47" s="86"/>
      <c r="B47" s="421"/>
      <c r="C47" s="422"/>
      <c r="D47" s="422"/>
      <c r="E47" s="422"/>
      <c r="F47" s="422"/>
      <c r="G47" s="423"/>
    </row>
    <row r="48" spans="1:34" x14ac:dyDescent="0.5">
      <c r="A48" s="86"/>
      <c r="B48" s="421"/>
      <c r="C48" s="422"/>
      <c r="D48" s="422"/>
      <c r="E48" s="422"/>
      <c r="F48" s="422"/>
      <c r="G48" s="423"/>
    </row>
    <row r="49" spans="1:7" ht="13" thickBot="1" x14ac:dyDescent="0.55000000000000004">
      <c r="A49" s="86"/>
      <c r="B49" s="424"/>
      <c r="C49" s="425"/>
      <c r="D49" s="425"/>
      <c r="E49" s="425"/>
      <c r="F49" s="425"/>
      <c r="G49" s="426"/>
    </row>
    <row r="50" spans="1:7" ht="13" thickTop="1" x14ac:dyDescent="0.5">
      <c r="A50" s="86"/>
    </row>
    <row r="51" spans="1:7" ht="13" thickBot="1" x14ac:dyDescent="0.55000000000000004">
      <c r="A51" s="86"/>
    </row>
    <row r="52" spans="1:7" ht="14" x14ac:dyDescent="0.3">
      <c r="A52" s="86"/>
      <c r="B52" s="402" t="s">
        <v>53</v>
      </c>
      <c r="C52" s="403"/>
      <c r="D52" s="403"/>
      <c r="E52" s="404"/>
      <c r="F52" s="404"/>
      <c r="G52" s="404"/>
    </row>
    <row r="53" spans="1:7" ht="16.5" x14ac:dyDescent="0.5">
      <c r="A53" s="86"/>
      <c r="B53" s="140" t="s">
        <v>55</v>
      </c>
      <c r="C53" s="405"/>
      <c r="D53" s="406"/>
      <c r="E53" s="406"/>
      <c r="F53" s="406"/>
      <c r="G53" s="407"/>
    </row>
    <row r="54" spans="1:7" ht="16.5" x14ac:dyDescent="0.5">
      <c r="A54" s="86"/>
      <c r="B54" s="140" t="s">
        <v>56</v>
      </c>
      <c r="C54" s="405"/>
      <c r="D54" s="406"/>
      <c r="E54" s="408"/>
      <c r="F54" s="408"/>
      <c r="G54" s="409"/>
    </row>
    <row r="55" spans="1:7" x14ac:dyDescent="0.5">
      <c r="A55" s="86"/>
    </row>
    <row r="56" spans="1:7" x14ac:dyDescent="0.5">
      <c r="A56" s="86"/>
    </row>
    <row r="57" spans="1:7" ht="18.75" customHeight="1" x14ac:dyDescent="0.3">
      <c r="A57" s="86"/>
      <c r="B57" s="410" t="s">
        <v>54</v>
      </c>
      <c r="C57" s="411"/>
      <c r="D57" s="411"/>
      <c r="E57" s="411"/>
      <c r="F57" s="411"/>
      <c r="G57" s="412"/>
    </row>
    <row r="58" spans="1:7" ht="16.5" x14ac:dyDescent="0.5">
      <c r="A58" s="86"/>
      <c r="B58" s="141" t="s">
        <v>59</v>
      </c>
      <c r="C58" s="413"/>
      <c r="D58" s="414"/>
      <c r="E58" s="415"/>
      <c r="F58" s="415"/>
      <c r="G58" s="416"/>
    </row>
    <row r="59" spans="1:7" ht="16.5" x14ac:dyDescent="0.5">
      <c r="A59" s="86"/>
      <c r="B59" s="142" t="s">
        <v>60</v>
      </c>
      <c r="C59" s="405"/>
      <c r="D59" s="406"/>
      <c r="E59" s="408"/>
      <c r="F59" s="408"/>
      <c r="G59" s="409"/>
    </row>
    <row r="60" spans="1:7" x14ac:dyDescent="0.5">
      <c r="A60" s="86"/>
    </row>
    <row r="61" spans="1:7" x14ac:dyDescent="0.5">
      <c r="A61" s="86"/>
    </row>
    <row r="62" spans="1:7" x14ac:dyDescent="0.5">
      <c r="A62" s="86"/>
    </row>
    <row r="63" spans="1:7" x14ac:dyDescent="0.5">
      <c r="A63" s="86"/>
    </row>
    <row r="64" spans="1:7" x14ac:dyDescent="0.5">
      <c r="A64" s="86"/>
    </row>
    <row r="65" spans="1:1" x14ac:dyDescent="0.5">
      <c r="A65" s="86"/>
    </row>
    <row r="66" spans="1:1" x14ac:dyDescent="0.5">
      <c r="A66" s="86"/>
    </row>
    <row r="67" spans="1:1" x14ac:dyDescent="0.5">
      <c r="A67" s="86"/>
    </row>
    <row r="68" spans="1:1" x14ac:dyDescent="0.5">
      <c r="A68" s="86"/>
    </row>
    <row r="69" spans="1:1" x14ac:dyDescent="0.5">
      <c r="A69" s="86"/>
    </row>
    <row r="70" spans="1:1" x14ac:dyDescent="0.5">
      <c r="A70" s="86"/>
    </row>
    <row r="71" spans="1:1" x14ac:dyDescent="0.5">
      <c r="A71" s="86"/>
    </row>
    <row r="72" spans="1:1" x14ac:dyDescent="0.5">
      <c r="A72" s="86"/>
    </row>
    <row r="73" spans="1:1" x14ac:dyDescent="0.5">
      <c r="A73" s="86"/>
    </row>
    <row r="74" spans="1:1" x14ac:dyDescent="0.5">
      <c r="A74" s="86"/>
    </row>
    <row r="75" spans="1:1" x14ac:dyDescent="0.5">
      <c r="A75" s="86"/>
    </row>
    <row r="76" spans="1:1" x14ac:dyDescent="0.5">
      <c r="A76" s="86"/>
    </row>
    <row r="77" spans="1:1" x14ac:dyDescent="0.5">
      <c r="A77" s="86"/>
    </row>
    <row r="78" spans="1:1" x14ac:dyDescent="0.5">
      <c r="A78" s="86"/>
    </row>
    <row r="79" spans="1:1" x14ac:dyDescent="0.5">
      <c r="A79" s="86"/>
    </row>
    <row r="80" spans="1:1" x14ac:dyDescent="0.5">
      <c r="A80" s="86"/>
    </row>
    <row r="81" spans="1:1" x14ac:dyDescent="0.5">
      <c r="A81" s="86"/>
    </row>
    <row r="82" spans="1:1" x14ac:dyDescent="0.5">
      <c r="A82" s="86"/>
    </row>
    <row r="83" spans="1:1" x14ac:dyDescent="0.5">
      <c r="A83" s="86"/>
    </row>
    <row r="84" spans="1:1" x14ac:dyDescent="0.5">
      <c r="A84" s="86"/>
    </row>
    <row r="85" spans="1:1" x14ac:dyDescent="0.5">
      <c r="A85" s="86"/>
    </row>
    <row r="86" spans="1:1" x14ac:dyDescent="0.5">
      <c r="A86" s="86"/>
    </row>
    <row r="87" spans="1:1" x14ac:dyDescent="0.5">
      <c r="A87" s="86"/>
    </row>
    <row r="88" spans="1:1" x14ac:dyDescent="0.5">
      <c r="A88" s="86"/>
    </row>
    <row r="89" spans="1:1" x14ac:dyDescent="0.5">
      <c r="A89" s="86"/>
    </row>
    <row r="90" spans="1:1" x14ac:dyDescent="0.5">
      <c r="A90" s="86"/>
    </row>
    <row r="91" spans="1:1" x14ac:dyDescent="0.5">
      <c r="A91" s="86"/>
    </row>
    <row r="92" spans="1:1" x14ac:dyDescent="0.5">
      <c r="A92" s="86"/>
    </row>
    <row r="93" spans="1:1" x14ac:dyDescent="0.5">
      <c r="A93" s="86"/>
    </row>
    <row r="94" spans="1:1" x14ac:dyDescent="0.5">
      <c r="A94" s="86"/>
    </row>
    <row r="95" spans="1:1" x14ac:dyDescent="0.5">
      <c r="A95" s="86"/>
    </row>
    <row r="96" spans="1:1" x14ac:dyDescent="0.5">
      <c r="A96" s="86"/>
    </row>
    <row r="97" spans="1:1" x14ac:dyDescent="0.5">
      <c r="A97" s="86"/>
    </row>
    <row r="98" spans="1:1" x14ac:dyDescent="0.5">
      <c r="A98" s="86"/>
    </row>
    <row r="99" spans="1:1" x14ac:dyDescent="0.5">
      <c r="A99" s="86"/>
    </row>
    <row r="100" spans="1:1" x14ac:dyDescent="0.5">
      <c r="A100" s="86"/>
    </row>
    <row r="101" spans="1:1" x14ac:dyDescent="0.5">
      <c r="A101" s="86"/>
    </row>
    <row r="102" spans="1:1" x14ac:dyDescent="0.5">
      <c r="A102" s="86"/>
    </row>
    <row r="103" spans="1:1" x14ac:dyDescent="0.5">
      <c r="A103" s="86"/>
    </row>
    <row r="104" spans="1:1" x14ac:dyDescent="0.5">
      <c r="A104" s="86"/>
    </row>
    <row r="105" spans="1:1" x14ac:dyDescent="0.5">
      <c r="A105" s="86"/>
    </row>
    <row r="106" spans="1:1" x14ac:dyDescent="0.5">
      <c r="A106" s="86"/>
    </row>
    <row r="107" spans="1:1" x14ac:dyDescent="0.5">
      <c r="A107" s="86"/>
    </row>
    <row r="108" spans="1:1" x14ac:dyDescent="0.5">
      <c r="A108" s="86"/>
    </row>
    <row r="109" spans="1:1" x14ac:dyDescent="0.5">
      <c r="A109" s="86"/>
    </row>
    <row r="110" spans="1:1" x14ac:dyDescent="0.5">
      <c r="A110" s="86"/>
    </row>
    <row r="111" spans="1:1" x14ac:dyDescent="0.5">
      <c r="A111" s="86"/>
    </row>
    <row r="112" spans="1:1" x14ac:dyDescent="0.5">
      <c r="A112" s="86"/>
    </row>
    <row r="113" spans="1:1" x14ac:dyDescent="0.5">
      <c r="A113" s="86"/>
    </row>
    <row r="114" spans="1:1" x14ac:dyDescent="0.5">
      <c r="A114" s="86"/>
    </row>
    <row r="115" spans="1:1" x14ac:dyDescent="0.5">
      <c r="A115" s="86"/>
    </row>
    <row r="116" spans="1:1" x14ac:dyDescent="0.5">
      <c r="A116" s="86"/>
    </row>
    <row r="117" spans="1:1" x14ac:dyDescent="0.5">
      <c r="A117" s="86"/>
    </row>
    <row r="118" spans="1:1" x14ac:dyDescent="0.5">
      <c r="A118" s="86"/>
    </row>
    <row r="119" spans="1:1" x14ac:dyDescent="0.5">
      <c r="A119" s="86"/>
    </row>
    <row r="120" spans="1:1" x14ac:dyDescent="0.5">
      <c r="A120" s="86"/>
    </row>
    <row r="121" spans="1:1" x14ac:dyDescent="0.5">
      <c r="A121" s="86"/>
    </row>
    <row r="122" spans="1:1" x14ac:dyDescent="0.5">
      <c r="A122" s="86"/>
    </row>
    <row r="123" spans="1:1" x14ac:dyDescent="0.5">
      <c r="A123" s="86"/>
    </row>
    <row r="124" spans="1:1" x14ac:dyDescent="0.5">
      <c r="A124" s="86"/>
    </row>
    <row r="125" spans="1:1" x14ac:dyDescent="0.5">
      <c r="A125" s="86"/>
    </row>
    <row r="126" spans="1:1" x14ac:dyDescent="0.5">
      <c r="A126" s="86"/>
    </row>
    <row r="127" spans="1:1" x14ac:dyDescent="0.5">
      <c r="A127" s="86"/>
    </row>
    <row r="128" spans="1:1" x14ac:dyDescent="0.5">
      <c r="A128" s="86"/>
    </row>
    <row r="129" spans="1:1" x14ac:dyDescent="0.5">
      <c r="A129" s="86"/>
    </row>
    <row r="130" spans="1:1" x14ac:dyDescent="0.5">
      <c r="A130" s="86"/>
    </row>
    <row r="131" spans="1:1" x14ac:dyDescent="0.5">
      <c r="A131" s="86"/>
    </row>
    <row r="132" spans="1:1" x14ac:dyDescent="0.5">
      <c r="A132" s="86"/>
    </row>
    <row r="133" spans="1:1" x14ac:dyDescent="0.5">
      <c r="A133" s="86"/>
    </row>
    <row r="134" spans="1:1" x14ac:dyDescent="0.5">
      <c r="A134" s="86"/>
    </row>
    <row r="135" spans="1:1" x14ac:dyDescent="0.5">
      <c r="A135" s="86"/>
    </row>
    <row r="136" spans="1:1" x14ac:dyDescent="0.5">
      <c r="A136" s="86"/>
    </row>
    <row r="137" spans="1:1" x14ac:dyDescent="0.5">
      <c r="A137" s="86"/>
    </row>
    <row r="138" spans="1:1" x14ac:dyDescent="0.5">
      <c r="A138" s="86"/>
    </row>
    <row r="139" spans="1:1" x14ac:dyDescent="0.5">
      <c r="A139" s="86"/>
    </row>
    <row r="140" spans="1:1" x14ac:dyDescent="0.5">
      <c r="A140" s="86"/>
    </row>
    <row r="141" spans="1:1" x14ac:dyDescent="0.5">
      <c r="A141" s="86"/>
    </row>
    <row r="142" spans="1:1" x14ac:dyDescent="0.5">
      <c r="A142" s="86"/>
    </row>
    <row r="143" spans="1:1" x14ac:dyDescent="0.5">
      <c r="A143" s="86"/>
    </row>
    <row r="144" spans="1:1" x14ac:dyDescent="0.5">
      <c r="A144" s="86"/>
    </row>
    <row r="145" spans="1:1" x14ac:dyDescent="0.5">
      <c r="A145" s="86"/>
    </row>
    <row r="146" spans="1:1" x14ac:dyDescent="0.5">
      <c r="A146" s="86"/>
    </row>
    <row r="147" spans="1:1" x14ac:dyDescent="0.5">
      <c r="A147" s="86"/>
    </row>
    <row r="148" spans="1:1" x14ac:dyDescent="0.5">
      <c r="A148" s="86"/>
    </row>
    <row r="149" spans="1:1" x14ac:dyDescent="0.5">
      <c r="A149" s="86"/>
    </row>
    <row r="150" spans="1:1" x14ac:dyDescent="0.5">
      <c r="A150" s="86"/>
    </row>
    <row r="151" spans="1:1" x14ac:dyDescent="0.5">
      <c r="A151" s="86"/>
    </row>
    <row r="152" spans="1:1" x14ac:dyDescent="0.5">
      <c r="A152" s="86"/>
    </row>
    <row r="153" spans="1:1" x14ac:dyDescent="0.5">
      <c r="A153" s="86"/>
    </row>
    <row r="154" spans="1:1" x14ac:dyDescent="0.5">
      <c r="A154" s="86"/>
    </row>
    <row r="155" spans="1:1" x14ac:dyDescent="0.5">
      <c r="A155" s="86"/>
    </row>
    <row r="156" spans="1:1" x14ac:dyDescent="0.5">
      <c r="A156" s="86"/>
    </row>
    <row r="157" spans="1:1" x14ac:dyDescent="0.5">
      <c r="A157" s="86"/>
    </row>
    <row r="158" spans="1:1" x14ac:dyDescent="0.5">
      <c r="A158" s="86"/>
    </row>
    <row r="159" spans="1:1" x14ac:dyDescent="0.5">
      <c r="A159" s="86"/>
    </row>
    <row r="160" spans="1:1" x14ac:dyDescent="0.5">
      <c r="A160" s="86"/>
    </row>
    <row r="161" spans="1:1" x14ac:dyDescent="0.5">
      <c r="A161" s="86"/>
    </row>
    <row r="162" spans="1:1" x14ac:dyDescent="0.5">
      <c r="A162" s="86"/>
    </row>
    <row r="163" spans="1:1" x14ac:dyDescent="0.5">
      <c r="A163" s="86"/>
    </row>
    <row r="164" spans="1:1" x14ac:dyDescent="0.5">
      <c r="A164" s="86"/>
    </row>
    <row r="165" spans="1:1" x14ac:dyDescent="0.5">
      <c r="A165" s="86"/>
    </row>
    <row r="166" spans="1:1" x14ac:dyDescent="0.5">
      <c r="A166" s="86"/>
    </row>
    <row r="167" spans="1:1" x14ac:dyDescent="0.5">
      <c r="A167" s="86"/>
    </row>
    <row r="168" spans="1:1" x14ac:dyDescent="0.5">
      <c r="A168" s="86"/>
    </row>
    <row r="169" spans="1:1" x14ac:dyDescent="0.5">
      <c r="A169" s="86"/>
    </row>
    <row r="170" spans="1:1" x14ac:dyDescent="0.5">
      <c r="A170" s="86"/>
    </row>
    <row r="171" spans="1:1" x14ac:dyDescent="0.5">
      <c r="A171" s="86"/>
    </row>
    <row r="172" spans="1:1" x14ac:dyDescent="0.5">
      <c r="A172" s="86"/>
    </row>
    <row r="173" spans="1:1" x14ac:dyDescent="0.5">
      <c r="A173" s="86"/>
    </row>
    <row r="174" spans="1:1" x14ac:dyDescent="0.5">
      <c r="A174" s="86"/>
    </row>
    <row r="175" spans="1:1" x14ac:dyDescent="0.5">
      <c r="A175" s="86"/>
    </row>
    <row r="176" spans="1:1" x14ac:dyDescent="0.5">
      <c r="A176" s="86"/>
    </row>
    <row r="177" spans="1:1" x14ac:dyDescent="0.5">
      <c r="A177" s="86"/>
    </row>
    <row r="178" spans="1:1" x14ac:dyDescent="0.5">
      <c r="A178" s="86"/>
    </row>
    <row r="179" spans="1:1" x14ac:dyDescent="0.5">
      <c r="A179" s="86"/>
    </row>
    <row r="180" spans="1:1" x14ac:dyDescent="0.5">
      <c r="A180" s="86"/>
    </row>
    <row r="181" spans="1:1" x14ac:dyDescent="0.5">
      <c r="A181" s="86"/>
    </row>
    <row r="182" spans="1:1" x14ac:dyDescent="0.5">
      <c r="A182" s="86"/>
    </row>
    <row r="183" spans="1:1" x14ac:dyDescent="0.5">
      <c r="A183" s="86"/>
    </row>
    <row r="184" spans="1:1" x14ac:dyDescent="0.5">
      <c r="A184" s="86"/>
    </row>
    <row r="185" spans="1:1" x14ac:dyDescent="0.5">
      <c r="A185" s="86"/>
    </row>
    <row r="186" spans="1:1" x14ac:dyDescent="0.5">
      <c r="A186" s="86"/>
    </row>
    <row r="187" spans="1:1" x14ac:dyDescent="0.5">
      <c r="A187" s="86"/>
    </row>
    <row r="188" spans="1:1" x14ac:dyDescent="0.5">
      <c r="A188" s="86"/>
    </row>
    <row r="189" spans="1:1" x14ac:dyDescent="0.5">
      <c r="A189" s="86"/>
    </row>
    <row r="190" spans="1:1" x14ac:dyDescent="0.5">
      <c r="A190" s="86"/>
    </row>
    <row r="191" spans="1:1" x14ac:dyDescent="0.5">
      <c r="A191" s="86"/>
    </row>
    <row r="192" spans="1:1" x14ac:dyDescent="0.5">
      <c r="A192" s="86"/>
    </row>
    <row r="193" spans="1:1" x14ac:dyDescent="0.5">
      <c r="A193" s="86"/>
    </row>
    <row r="194" spans="1:1" x14ac:dyDescent="0.5">
      <c r="A194" s="86"/>
    </row>
    <row r="195" spans="1:1" x14ac:dyDescent="0.5">
      <c r="A195" s="86"/>
    </row>
    <row r="196" spans="1:1" x14ac:dyDescent="0.5">
      <c r="A196" s="86"/>
    </row>
    <row r="197" spans="1:1" x14ac:dyDescent="0.5">
      <c r="A197" s="86"/>
    </row>
    <row r="198" spans="1:1" x14ac:dyDescent="0.5">
      <c r="A198" s="86"/>
    </row>
    <row r="199" spans="1:1" x14ac:dyDescent="0.5">
      <c r="A199" s="86"/>
    </row>
    <row r="200" spans="1:1" x14ac:dyDescent="0.5">
      <c r="A200" s="86"/>
    </row>
    <row r="201" spans="1:1" x14ac:dyDescent="0.5">
      <c r="A201" s="86"/>
    </row>
    <row r="202" spans="1:1" x14ac:dyDescent="0.5">
      <c r="A202" s="86"/>
    </row>
    <row r="203" spans="1:1" x14ac:dyDescent="0.5">
      <c r="A203" s="86"/>
    </row>
    <row r="204" spans="1:1" x14ac:dyDescent="0.5">
      <c r="A204" s="86"/>
    </row>
    <row r="205" spans="1:1" x14ac:dyDescent="0.5">
      <c r="A205" s="86"/>
    </row>
    <row r="206" spans="1:1" x14ac:dyDescent="0.5">
      <c r="A206" s="86"/>
    </row>
    <row r="207" spans="1:1" x14ac:dyDescent="0.5">
      <c r="A207" s="86"/>
    </row>
    <row r="208" spans="1:1" x14ac:dyDescent="0.5">
      <c r="A208" s="86"/>
    </row>
    <row r="209" spans="1:1" x14ac:dyDescent="0.5">
      <c r="A209" s="86"/>
    </row>
    <row r="210" spans="1:1" x14ac:dyDescent="0.5">
      <c r="A210" s="86"/>
    </row>
    <row r="211" spans="1:1" x14ac:dyDescent="0.5">
      <c r="A211" s="86"/>
    </row>
    <row r="212" spans="1:1" x14ac:dyDescent="0.5">
      <c r="A212" s="86"/>
    </row>
    <row r="213" spans="1:1" x14ac:dyDescent="0.5">
      <c r="A213" s="86"/>
    </row>
    <row r="214" spans="1:1" x14ac:dyDescent="0.5">
      <c r="A214" s="86"/>
    </row>
    <row r="215" spans="1:1" x14ac:dyDescent="0.5">
      <c r="A215" s="86"/>
    </row>
    <row r="216" spans="1:1" x14ac:dyDescent="0.5">
      <c r="A216" s="86"/>
    </row>
    <row r="217" spans="1:1" x14ac:dyDescent="0.5">
      <c r="A217" s="86"/>
    </row>
    <row r="218" spans="1:1" x14ac:dyDescent="0.5">
      <c r="A218" s="86"/>
    </row>
    <row r="219" spans="1:1" x14ac:dyDescent="0.5">
      <c r="A219" s="86"/>
    </row>
    <row r="220" spans="1:1" x14ac:dyDescent="0.5">
      <c r="A220" s="86"/>
    </row>
    <row r="221" spans="1:1" x14ac:dyDescent="0.5">
      <c r="A221" s="86"/>
    </row>
    <row r="222" spans="1:1" x14ac:dyDescent="0.5">
      <c r="A222" s="86"/>
    </row>
    <row r="223" spans="1:1" x14ac:dyDescent="0.5">
      <c r="A223" s="86"/>
    </row>
    <row r="224" spans="1:1" x14ac:dyDescent="0.5">
      <c r="A224" s="86"/>
    </row>
    <row r="225" spans="1:1" x14ac:dyDescent="0.5">
      <c r="A225" s="86"/>
    </row>
    <row r="226" spans="1:1" x14ac:dyDescent="0.5">
      <c r="A226" s="86"/>
    </row>
    <row r="227" spans="1:1" x14ac:dyDescent="0.5">
      <c r="A227" s="86"/>
    </row>
    <row r="228" spans="1:1" x14ac:dyDescent="0.5">
      <c r="A228" s="86"/>
    </row>
    <row r="229" spans="1:1" x14ac:dyDescent="0.5">
      <c r="A229" s="86"/>
    </row>
    <row r="230" spans="1:1" x14ac:dyDescent="0.5">
      <c r="A230" s="86"/>
    </row>
    <row r="231" spans="1:1" x14ac:dyDescent="0.5">
      <c r="A231" s="86"/>
    </row>
    <row r="232" spans="1:1" x14ac:dyDescent="0.5">
      <c r="A232" s="86"/>
    </row>
    <row r="233" spans="1:1" x14ac:dyDescent="0.5">
      <c r="A233" s="86"/>
    </row>
    <row r="234" spans="1:1" x14ac:dyDescent="0.5">
      <c r="A234" s="86"/>
    </row>
    <row r="235" spans="1:1" x14ac:dyDescent="0.5">
      <c r="A235" s="86"/>
    </row>
    <row r="236" spans="1:1" x14ac:dyDescent="0.5">
      <c r="A236" s="86"/>
    </row>
    <row r="237" spans="1:1" x14ac:dyDescent="0.5">
      <c r="A237" s="86"/>
    </row>
    <row r="238" spans="1:1" x14ac:dyDescent="0.5">
      <c r="A238" s="86"/>
    </row>
    <row r="239" spans="1:1" x14ac:dyDescent="0.5">
      <c r="A239" s="86"/>
    </row>
    <row r="240" spans="1:1" x14ac:dyDescent="0.5">
      <c r="A240" s="86"/>
    </row>
    <row r="241" spans="1:1" x14ac:dyDescent="0.5">
      <c r="A241" s="86"/>
    </row>
    <row r="242" spans="1:1" x14ac:dyDescent="0.5">
      <c r="A242" s="86"/>
    </row>
  </sheetData>
  <sheetProtection algorithmName="SHA-512" hashValue="KZoQcgiw0EKKwLkiPe7ybgrIQ4l/L4xRYZ7dJRBCIAlzpWtYX8t5qrYqlVmWmwuJgWSvcCNgy+DVBSOEVM2aFw==" saltValue="a3tKIaVGfMJy8nXNTdi8pw==" spinCount="100000" sheet="1" objects="1" scenarios="1" selectLockedCells="1"/>
  <mergeCells count="38">
    <mergeCell ref="B19:E19"/>
    <mergeCell ref="B10:E11"/>
    <mergeCell ref="F10:J10"/>
    <mergeCell ref="B12:E12"/>
    <mergeCell ref="B13:E13"/>
    <mergeCell ref="B14:E14"/>
    <mergeCell ref="B15:E15"/>
    <mergeCell ref="B16:E16"/>
    <mergeCell ref="B17:E17"/>
    <mergeCell ref="B18:E18"/>
    <mergeCell ref="B31:E31"/>
    <mergeCell ref="B20:E20"/>
    <mergeCell ref="B21:E21"/>
    <mergeCell ref="B23:E23"/>
    <mergeCell ref="B24:E24"/>
    <mergeCell ref="B25:E25"/>
    <mergeCell ref="B22:E22"/>
    <mergeCell ref="C59:G59"/>
    <mergeCell ref="B42:G49"/>
    <mergeCell ref="B40:G40"/>
    <mergeCell ref="F37:J37"/>
    <mergeCell ref="B7:J7"/>
    <mergeCell ref="B32:E32"/>
    <mergeCell ref="B33:E33"/>
    <mergeCell ref="B34:E34"/>
    <mergeCell ref="B35:E35"/>
    <mergeCell ref="B36:E36"/>
    <mergeCell ref="B37:E37"/>
    <mergeCell ref="B26:E26"/>
    <mergeCell ref="B27:E27"/>
    <mergeCell ref="B28:E28"/>
    <mergeCell ref="B29:E29"/>
    <mergeCell ref="B30:E30"/>
    <mergeCell ref="B52:G52"/>
    <mergeCell ref="C53:G53"/>
    <mergeCell ref="C54:G54"/>
    <mergeCell ref="B57:G57"/>
    <mergeCell ref="C58:G58"/>
  </mergeCells>
  <pageMargins left="0.7" right="0.7" top="0.75" bottom="0.75" header="0.3" footer="0.3"/>
  <pageSetup paperSize="9" scale="79" orientation="portrait"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15</vt:i4>
      </vt:variant>
    </vt:vector>
  </HeadingPairs>
  <TitlesOfParts>
    <vt:vector size="29" baseType="lpstr">
      <vt:lpstr>Presentacion</vt:lpstr>
      <vt:lpstr>INFORMACION</vt:lpstr>
      <vt:lpstr>Misión</vt:lpstr>
      <vt:lpstr>Visión</vt:lpstr>
      <vt:lpstr>Valores</vt:lpstr>
      <vt:lpstr>OBJETIVOS ESTRATÉGICOS Y UEN</vt:lpstr>
      <vt:lpstr>ANALISIS INTERNO Y EXTERNO</vt:lpstr>
      <vt:lpstr>CADENA DE VALOR</vt:lpstr>
      <vt:lpstr>AutodiagCadena</vt:lpstr>
      <vt:lpstr>AE PEST</vt:lpstr>
      <vt:lpstr>PARTES INTERESADAS</vt:lpstr>
      <vt:lpstr>MATRIZ CAME</vt:lpstr>
      <vt:lpstr>RESUMEN EJECUTIVO</vt:lpstr>
      <vt:lpstr>FINAL</vt:lpstr>
      <vt:lpstr>'AE PEST'!Área_de_impresión</vt:lpstr>
      <vt:lpstr>'ANALISIS INTERNO Y EXTERNO'!Área_de_impresión</vt:lpstr>
      <vt:lpstr>AutodiagCadena!Área_de_impresión</vt:lpstr>
      <vt:lpstr>'CADENA DE VALOR'!Área_de_impresión</vt:lpstr>
      <vt:lpstr>'MATRIZ CAME'!Área_de_impresión</vt:lpstr>
      <vt:lpstr>Misión!Área_de_impresión</vt:lpstr>
      <vt:lpstr>'OBJETIVOS ESTRATÉGICOS Y UEN'!Área_de_impresión</vt:lpstr>
      <vt:lpstr>Presentacion!Área_de_impresión</vt:lpstr>
      <vt:lpstr>'RESUMEN EJECUTIVO'!Área_de_impresión</vt:lpstr>
      <vt:lpstr>Valores!Área_de_impresión</vt:lpstr>
      <vt:lpstr>OBJETIVOS</vt:lpstr>
      <vt:lpstr>'PARTES INTERESADAS'!Ocinco</vt:lpstr>
      <vt:lpstr>Oseis</vt:lpstr>
      <vt:lpstr>riesgo2</vt:lpstr>
      <vt:lpstr>riesgouno</vt:lpstr>
    </vt:vector>
  </TitlesOfParts>
  <Company>Fundacion Red Andalucia Emprende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Estratégico</dc:title>
  <dc:creator>Emprendedores</dc:creator>
  <cp:lastModifiedBy>Emmanuel Treviño Garza</cp:lastModifiedBy>
  <cp:lastPrinted>2019-12-20T23:08:32Z</cp:lastPrinted>
  <dcterms:created xsi:type="dcterms:W3CDTF">2011-10-19T11:15:10Z</dcterms:created>
  <dcterms:modified xsi:type="dcterms:W3CDTF">2020-05-30T23:03:36Z</dcterms:modified>
</cp:coreProperties>
</file>